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18615" windowHeight="7620" activeTab="1"/>
  </bookViews>
  <sheets>
    <sheet name="DATA-All Years" sheetId="1" r:id="rId1"/>
    <sheet name="Anlys- GDP" sheetId="10" r:id="rId2"/>
    <sheet name="Anlys- Unemployment" sheetId="11" r:id="rId3"/>
    <sheet name="GDP- Regression" sheetId="16" r:id="rId4"/>
  </sheets>
  <calcPr calcId="125725"/>
</workbook>
</file>

<file path=xl/calcChain.xml><?xml version="1.0" encoding="utf-8"?>
<calcChain xmlns="http://schemas.openxmlformats.org/spreadsheetml/2006/main">
  <c r="D4" i="1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3"/>
  <c r="G2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3"/>
  <c r="F2"/>
  <c r="D2"/>
  <c r="H4"/>
  <c r="H8"/>
  <c r="H12"/>
  <c r="H16"/>
  <c r="H20"/>
  <c r="H24"/>
  <c r="H28"/>
  <c r="H32"/>
  <c r="H36"/>
  <c r="H40"/>
  <c r="H44"/>
  <c r="H48"/>
  <c r="H52"/>
  <c r="H56"/>
  <c r="H60"/>
  <c r="H64"/>
  <c r="H68"/>
  <c r="H72"/>
  <c r="H76"/>
  <c r="H79"/>
  <c r="H80"/>
  <c r="H83"/>
  <c r="H84"/>
  <c r="H87"/>
  <c r="H3"/>
  <c r="D88"/>
  <c r="D87"/>
  <c r="D86"/>
  <c r="H86"/>
  <c r="D85"/>
  <c r="H85"/>
  <c r="D84"/>
  <c r="D83"/>
  <c r="D82"/>
  <c r="H82"/>
  <c r="D81"/>
  <c r="H81"/>
  <c r="D80"/>
  <c r="D79"/>
  <c r="D78"/>
  <c r="H78"/>
  <c r="D77"/>
  <c r="H77"/>
  <c r="D76"/>
  <c r="D75"/>
  <c r="H75"/>
  <c r="D74"/>
  <c r="H74"/>
  <c r="D73"/>
  <c r="H73"/>
  <c r="D72"/>
  <c r="D71"/>
  <c r="H71"/>
  <c r="D70"/>
  <c r="H70"/>
  <c r="D69"/>
  <c r="H69"/>
  <c r="D68"/>
  <c r="D67"/>
  <c r="H67"/>
  <c r="D66"/>
  <c r="H66"/>
  <c r="D65"/>
  <c r="H65"/>
  <c r="D64"/>
  <c r="D63"/>
  <c r="H63"/>
  <c r="D62"/>
  <c r="H62"/>
  <c r="D61"/>
  <c r="H61"/>
  <c r="D60"/>
  <c r="D59"/>
  <c r="H59"/>
  <c r="D58"/>
  <c r="H58"/>
  <c r="D57"/>
  <c r="H57"/>
  <c r="D56"/>
  <c r="D55"/>
  <c r="H55"/>
  <c r="D54"/>
  <c r="H54"/>
  <c r="D53"/>
  <c r="H53"/>
  <c r="D52"/>
  <c r="D51"/>
  <c r="H51"/>
  <c r="D50"/>
  <c r="H50"/>
  <c r="D49"/>
  <c r="H49"/>
  <c r="D48"/>
  <c r="D47"/>
  <c r="H47"/>
  <c r="D46"/>
  <c r="H46"/>
  <c r="D45"/>
  <c r="H45"/>
  <c r="D44"/>
  <c r="D43"/>
  <c r="H43"/>
  <c r="D42"/>
  <c r="H42"/>
  <c r="D41"/>
  <c r="H41"/>
  <c r="D40"/>
  <c r="D39"/>
  <c r="H39"/>
  <c r="D38"/>
  <c r="H38"/>
  <c r="D37"/>
  <c r="H37"/>
  <c r="D36"/>
  <c r="D35"/>
  <c r="H35"/>
  <c r="D34"/>
  <c r="H34"/>
  <c r="D33"/>
  <c r="H33"/>
  <c r="D32"/>
  <c r="D31"/>
  <c r="H31"/>
  <c r="D30"/>
  <c r="H30"/>
  <c r="D29"/>
  <c r="H29"/>
  <c r="D28"/>
  <c r="D27"/>
  <c r="H27"/>
  <c r="D26"/>
  <c r="H26"/>
  <c r="D25"/>
  <c r="H25"/>
  <c r="D24"/>
  <c r="D23"/>
  <c r="H23"/>
  <c r="D22"/>
  <c r="H22"/>
  <c r="D21"/>
  <c r="H21"/>
  <c r="D20"/>
  <c r="D19"/>
  <c r="H19"/>
  <c r="D18"/>
  <c r="H18"/>
  <c r="D17"/>
  <c r="H17"/>
  <c r="D16"/>
  <c r="D15"/>
  <c r="H15"/>
  <c r="D14"/>
  <c r="H14"/>
  <c r="D13"/>
  <c r="H13"/>
  <c r="D12"/>
  <c r="D11"/>
  <c r="H11"/>
  <c r="D10"/>
  <c r="H10"/>
  <c r="D9"/>
  <c r="H9"/>
  <c r="D8"/>
  <c r="D7"/>
  <c r="H7"/>
  <c r="D6"/>
  <c r="H6"/>
  <c r="D5"/>
  <c r="H5"/>
  <c r="D4"/>
  <c r="D3"/>
</calcChain>
</file>

<file path=xl/sharedStrings.xml><?xml version="1.0" encoding="utf-8"?>
<sst xmlns="http://schemas.openxmlformats.org/spreadsheetml/2006/main" count="74" uniqueCount="38">
  <si>
    <t>Year</t>
  </si>
  <si>
    <t>GDP-US</t>
  </si>
  <si>
    <t>Total Spending-total</t>
  </si>
  <si>
    <t>% GDP Change</t>
  </si>
  <si>
    <t>N/A</t>
  </si>
  <si>
    <t>Off set Year Spending Change</t>
  </si>
  <si>
    <t>% Spending Change</t>
  </si>
  <si>
    <t>Spending as % of GDP</t>
  </si>
  <si>
    <t>Inflation Rate</t>
  </si>
  <si>
    <t>Unemployment</t>
  </si>
  <si>
    <t>% Unemployment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</si>
  <si>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</si>
  <si>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</si>
  <si>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</si>
  <si>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</si>
  <si>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</si>
  <si>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</si>
  <si>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</si>
  <si>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</si>
  <si>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</si>
  <si>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</si>
  <si>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</si>
  <si>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</si>
  <si>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</si>
  <si>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</si>
  <si>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</si>
  <si>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</si>
  <si>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</si>
  <si>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</si>
  <si>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</si>
  <si>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</si>
  <si>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</si>
  <si>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</si>
  <si>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</si>
  <si>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</si>
  <si>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</si>
  <si>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%Change Unemployment</t>
  </si>
  <si>
    <t>% Unemployment Var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</si>
</sst>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9" fontId="2" fillId="0" borderId="0" xfId="1" applyFont="1"/>
    <xf numFmtId="164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Same</a:t>
            </a:r>
            <a:r>
              <a:rPr lang="en-US" baseline="0"/>
              <a:t> Year- GDP vs Spending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'Anlys- GDP'!$G$1</c:f>
              <c:strCache>
                <c:ptCount val="1"/>
                <c:pt idx="0">
                  <c:v>% GDP Change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7180577427821541"/>
                  <c:y val="-1.9540682414698161E-2"/>
                </c:manualLayout>
              </c:layout>
              <c:numFmt formatCode="General" sourceLinked="0"/>
            </c:trendlineLbl>
          </c:trendline>
          <c:xVal>
            <c:numRef>
              <c:f>'Anlys- GDP'!$F$2:$F$88</c:f>
              <c:numCache>
                <c:formatCode>0%</c:formatCode>
                <c:ptCount val="87"/>
                <c:pt idx="0">
                  <c:v>1.7483870967741941E-2</c:v>
                </c:pt>
                <c:pt idx="1">
                  <c:v>3.6344755970924153E-2</c:v>
                </c:pt>
                <c:pt idx="2">
                  <c:v>1.607815631262513E-2</c:v>
                </c:pt>
                <c:pt idx="3">
                  <c:v>2.8537126325940229E-2</c:v>
                </c:pt>
                <c:pt idx="4">
                  <c:v>5.7816326530612368E-2</c:v>
                </c:pt>
                <c:pt idx="5">
                  <c:v>3.8390374331550819E-2</c:v>
                </c:pt>
                <c:pt idx="6">
                  <c:v>2.0942408376963213E-2</c:v>
                </c:pt>
                <c:pt idx="7">
                  <c:v>5.3769230769230875E-2</c:v>
                </c:pt>
                <c:pt idx="8">
                  <c:v>0.1007794361525704</c:v>
                </c:pt>
                <c:pt idx="9">
                  <c:v>0.11950861361771944</c:v>
                </c:pt>
                <c:pt idx="10">
                  <c:v>6.5469453376205758E-2</c:v>
                </c:pt>
                <c:pt idx="11">
                  <c:v>-1.5944532488114001E-2</c:v>
                </c:pt>
                <c:pt idx="12">
                  <c:v>0.13178610460577664</c:v>
                </c:pt>
                <c:pt idx="13">
                  <c:v>0.11896481732070381</c:v>
                </c:pt>
                <c:pt idx="14">
                  <c:v>-8.553699284009713E-3</c:v>
                </c:pt>
                <c:pt idx="15">
                  <c:v>4.7713124274099933E-2</c:v>
                </c:pt>
                <c:pt idx="16">
                  <c:v>9.1488687782805486E-2</c:v>
                </c:pt>
                <c:pt idx="17">
                  <c:v>6.4916010498687726E-2</c:v>
                </c:pt>
                <c:pt idx="18">
                  <c:v>0.142458374142997</c:v>
                </c:pt>
                <c:pt idx="19">
                  <c:v>0.76286858316221751</c:v>
                </c:pt>
                <c:pt idx="20">
                  <c:v>0.97300614304519528</c:v>
                </c:pt>
                <c:pt idx="21">
                  <c:v>0.16895620752885354</c:v>
                </c:pt>
                <c:pt idx="22">
                  <c:v>5.1852205547976392E-2</c:v>
                </c:pt>
                <c:pt idx="23">
                  <c:v>-0.40852039262142503</c:v>
                </c:pt>
                <c:pt idx="24">
                  <c:v>-0.41974959227198594</c:v>
                </c:pt>
                <c:pt idx="25">
                  <c:v>-0.12690334314914253</c:v>
                </c:pt>
                <c:pt idx="26">
                  <c:v>0.1505257806826435</c:v>
                </c:pt>
                <c:pt idx="27">
                  <c:v>0.10851172061872105</c:v>
                </c:pt>
                <c:pt idx="28">
                  <c:v>7.6681359306127184E-4</c:v>
                </c:pt>
                <c:pt idx="29">
                  <c:v>0.29651224651040303</c:v>
                </c:pt>
                <c:pt idx="30">
                  <c:v>9.4102102102101987E-2</c:v>
                </c:pt>
                <c:pt idx="31">
                  <c:v>4.1716621253406368E-3</c:v>
                </c:pt>
                <c:pt idx="32">
                  <c:v>-1.4792059642504216E-3</c:v>
                </c:pt>
                <c:pt idx="33">
                  <c:v>3.0881502890173398E-2</c:v>
                </c:pt>
                <c:pt idx="34">
                  <c:v>5.0419689119170955E-2</c:v>
                </c:pt>
                <c:pt idx="35">
                  <c:v>4.5888091822094662E-2</c:v>
                </c:pt>
                <c:pt idx="36">
                  <c:v>7.4793216061753209E-2</c:v>
                </c:pt>
                <c:pt idx="37">
                  <c:v>2.1010291595197197E-2</c:v>
                </c:pt>
                <c:pt idx="38">
                  <c:v>7.9496992530901062E-2</c:v>
                </c:pt>
                <c:pt idx="39">
                  <c:v>1.8332221076260313E-2</c:v>
                </c:pt>
                <c:pt idx="40">
                  <c:v>3.3312684365781678E-2</c:v>
                </c:pt>
                <c:pt idx="41">
                  <c:v>5.3309557372427513E-2</c:v>
                </c:pt>
                <c:pt idx="42">
                  <c:v>8.5359843477340498E-3</c:v>
                </c:pt>
                <c:pt idx="43">
                  <c:v>8.6974193548387091E-2</c:v>
                </c:pt>
                <c:pt idx="44">
                  <c:v>0.11630367218573673</c:v>
                </c:pt>
                <c:pt idx="45">
                  <c:v>7.5386221630991262E-2</c:v>
                </c:pt>
                <c:pt idx="46">
                  <c:v>1.3184277932104256E-2</c:v>
                </c:pt>
                <c:pt idx="47">
                  <c:v>2.996680063494208E-2</c:v>
                </c:pt>
                <c:pt idx="48">
                  <c:v>5.8380064628386914E-2</c:v>
                </c:pt>
                <c:pt idx="49">
                  <c:v>6.2309309732517762E-2</c:v>
                </c:pt>
                <c:pt idx="50">
                  <c:v>-1.3689632968447649E-3</c:v>
                </c:pt>
                <c:pt idx="51">
                  <c:v>-8.5405182253090878E-3</c:v>
                </c:pt>
                <c:pt idx="52">
                  <c:v>0.13154558282073328</c:v>
                </c:pt>
                <c:pt idx="53">
                  <c:v>6.0879731654974595E-2</c:v>
                </c:pt>
                <c:pt idx="54">
                  <c:v>1.4783376045645766E-2</c:v>
                </c:pt>
                <c:pt idx="55">
                  <c:v>2.033842341737209E-2</c:v>
                </c:pt>
                <c:pt idx="56">
                  <c:v>-1.1198701104197614E-2</c:v>
                </c:pt>
                <c:pt idx="57">
                  <c:v>2.6880282734417477E-2</c:v>
                </c:pt>
                <c:pt idx="58">
                  <c:v>1.5671828469326896E-2</c:v>
                </c:pt>
                <c:pt idx="59">
                  <c:v>6.1272042744956443E-2</c:v>
                </c:pt>
                <c:pt idx="60">
                  <c:v>5.4349324575955565E-2</c:v>
                </c:pt>
                <c:pt idx="61">
                  <c:v>1.1818854694195483E-2</c:v>
                </c:pt>
                <c:pt idx="62">
                  <c:v>6.9180742469679354E-2</c:v>
                </c:pt>
                <c:pt idx="63">
                  <c:v>4.5433988745271589E-2</c:v>
                </c:pt>
                <c:pt idx="64">
                  <c:v>8.6671312952462595E-3</c:v>
                </c:pt>
                <c:pt idx="65">
                  <c:v>2.365882522643821E-2</c:v>
                </c:pt>
                <c:pt idx="66">
                  <c:v>-3.50271368812064E-2</c:v>
                </c:pt>
                <c:pt idx="67">
                  <c:v>0.11886289895617978</c:v>
                </c:pt>
                <c:pt idx="68">
                  <c:v>2.5339811361098467E-2</c:v>
                </c:pt>
                <c:pt idx="69">
                  <c:v>1.5911666896677654E-2</c:v>
                </c:pt>
                <c:pt idx="70">
                  <c:v>4.5884055503530446E-4</c:v>
                </c:pt>
                <c:pt idx="71">
                  <c:v>9.5644042032912158E-3</c:v>
                </c:pt>
                <c:pt idx="72">
                  <c:v>2.2980032388534757E-2</c:v>
                </c:pt>
                <c:pt idx="73">
                  <c:v>2.0926649132594621E-3</c:v>
                </c:pt>
                <c:pt idx="74">
                  <c:v>1.1624903012763824E-2</c:v>
                </c:pt>
                <c:pt idx="75">
                  <c:v>2.3024875692620364E-2</c:v>
                </c:pt>
                <c:pt idx="76">
                  <c:v>2.2509969590099283E-2</c:v>
                </c:pt>
                <c:pt idx="77">
                  <c:v>2.713292571499671E-2</c:v>
                </c:pt>
                <c:pt idx="78">
                  <c:v>3.1817664450740447E-2</c:v>
                </c:pt>
                <c:pt idx="79">
                  <c:v>6.0805474665113574E-2</c:v>
                </c:pt>
                <c:pt idx="80">
                  <c:v>3.9978838482861233E-2</c:v>
                </c:pt>
                <c:pt idx="81">
                  <c:v>2.3126824453077427E-2</c:v>
                </c:pt>
                <c:pt idx="82">
                  <c:v>3.2575250868530886E-2</c:v>
                </c:pt>
                <c:pt idx="83">
                  <c:v>3.6445823471422778E-2</c:v>
                </c:pt>
                <c:pt idx="84">
                  <c:v>1.5054643170719875E-2</c:v>
                </c:pt>
                <c:pt idx="85">
                  <c:v>3.0358909241364564E-2</c:v>
                </c:pt>
              </c:numCache>
            </c:numRef>
          </c:xVal>
          <c:yVal>
            <c:numRef>
              <c:f>'Anlys- GDP'!$G$2:$G$88</c:f>
              <c:numCache>
                <c:formatCode>0%</c:formatCode>
                <c:ptCount val="87"/>
                <c:pt idx="0">
                  <c:v>0.14548773841961854</c:v>
                </c:pt>
                <c:pt idx="1">
                  <c:v>1.7564402810304448E-2</c:v>
                </c:pt>
                <c:pt idx="2">
                  <c:v>1.9577675489067761E-2</c:v>
                </c:pt>
                <c:pt idx="3">
                  <c:v>5.8536423841059733E-2</c:v>
                </c:pt>
                <c:pt idx="4">
                  <c:v>2.5521155830752797E-3</c:v>
                </c:pt>
                <c:pt idx="5">
                  <c:v>3.6895287958115246E-2</c:v>
                </c:pt>
                <c:pt idx="6">
                  <c:v>6.365503080082123E-2</c:v>
                </c:pt>
                <c:pt idx="7">
                  <c:v>-9.6691119691119626E-2</c:v>
                </c:pt>
                <c:pt idx="8">
                  <c:v>-7.1184210526315822E-2</c:v>
                </c:pt>
                <c:pt idx="9">
                  <c:v>-0.13367973856209145</c:v>
                </c:pt>
                <c:pt idx="10">
                  <c:v>1.1817717206132804E-2</c:v>
                </c:pt>
                <c:pt idx="11">
                  <c:v>0.13921276595744683</c:v>
                </c:pt>
                <c:pt idx="12">
                  <c:v>8.8606060606060563E-2</c:v>
                </c:pt>
                <c:pt idx="13">
                  <c:v>0.12824693042291951</c:v>
                </c:pt>
                <c:pt idx="14">
                  <c:v>6.0658711217183872E-2</c:v>
                </c:pt>
                <c:pt idx="15">
                  <c:v>-4.2112078346028411E-2</c:v>
                </c:pt>
                <c:pt idx="16">
                  <c:v>8.484785133565631E-2</c:v>
                </c:pt>
                <c:pt idx="17">
                  <c:v>9.2783080260303713E-2</c:v>
                </c:pt>
                <c:pt idx="18">
                  <c:v>0.19950690335305715</c:v>
                </c:pt>
                <c:pt idx="19">
                  <c:v>0.16882162588792426</c:v>
                </c:pt>
                <c:pt idx="20">
                  <c:v>0.1656831377393452</c:v>
                </c:pt>
                <c:pt idx="21">
                  <c:v>8.9747230614300191E-2</c:v>
                </c:pt>
                <c:pt idx="22">
                  <c:v>-7.9863512283895235E-3</c:v>
                </c:pt>
                <c:pt idx="23">
                  <c:v>-8.6585835948005313E-2</c:v>
                </c:pt>
                <c:pt idx="24">
                  <c:v>-4.5484480431848981E-2</c:v>
                </c:pt>
                <c:pt idx="25">
                  <c:v>2.1375102375102373E-2</c:v>
                </c:pt>
                <c:pt idx="26">
                  <c:v>4.9420505200595197E-3</c:v>
                </c:pt>
                <c:pt idx="27">
                  <c:v>8.6139543583988024E-2</c:v>
                </c:pt>
                <c:pt idx="28">
                  <c:v>7.5867256637168132E-2</c:v>
                </c:pt>
                <c:pt idx="29">
                  <c:v>3.6997642204538758E-2</c:v>
                </c:pt>
                <c:pt idx="30">
                  <c:v>5.0889198995255278E-2</c:v>
                </c:pt>
                <c:pt idx="31">
                  <c:v>-4.3642593568792819E-3</c:v>
                </c:pt>
                <c:pt idx="32">
                  <c:v>9.4431125131440682E-2</c:v>
                </c:pt>
                <c:pt idx="33">
                  <c:v>3.9725168756026975E-2</c:v>
                </c:pt>
                <c:pt idx="34">
                  <c:v>2.0942857142857194E-2</c:v>
                </c:pt>
                <c:pt idx="35">
                  <c:v>-1.4770765560615989E-2</c:v>
                </c:pt>
                <c:pt idx="36">
                  <c:v>7.7332191780821985E-2</c:v>
                </c:pt>
                <c:pt idx="37">
                  <c:v>2.2084090011843568E-2</c:v>
                </c:pt>
                <c:pt idx="38">
                  <c:v>2.4764437689969734E-2</c:v>
                </c:pt>
                <c:pt idx="39">
                  <c:v>6.5087203965485549E-2</c:v>
                </c:pt>
                <c:pt idx="40">
                  <c:v>4.1815573770491846E-2</c:v>
                </c:pt>
                <c:pt idx="41">
                  <c:v>6.1307916464303017E-2</c:v>
                </c:pt>
                <c:pt idx="42">
                  <c:v>6.7634719710669075E-2</c:v>
                </c:pt>
                <c:pt idx="43">
                  <c:v>6.6536086775135492E-2</c:v>
                </c:pt>
                <c:pt idx="44">
                  <c:v>2.5867225184056958E-2</c:v>
                </c:pt>
                <c:pt idx="45">
                  <c:v>5.0961806389622839E-2</c:v>
                </c:pt>
                <c:pt idx="46">
                  <c:v>2.6978021978022008E-2</c:v>
                </c:pt>
                <c:pt idx="47">
                  <c:v>-2.2569571399553359E-3</c:v>
                </c:pt>
                <c:pt idx="48">
                  <c:v>4.1315358690418781E-2</c:v>
                </c:pt>
                <c:pt idx="49">
                  <c:v>6.6660278591074484E-2</c:v>
                </c:pt>
                <c:pt idx="50">
                  <c:v>5.4611483485423648E-2</c:v>
                </c:pt>
                <c:pt idx="51">
                  <c:v>-2.5165979605120459E-2</c:v>
                </c:pt>
                <c:pt idx="52">
                  <c:v>1.1999999999999789E-3</c:v>
                </c:pt>
                <c:pt idx="53">
                  <c:v>5.6142708905572852E-2</c:v>
                </c:pt>
                <c:pt idx="54">
                  <c:v>4.763901824357647E-2</c:v>
                </c:pt>
                <c:pt idx="55">
                  <c:v>5.3893150819833438E-2</c:v>
                </c:pt>
                <c:pt idx="56">
                  <c:v>4.0523379962524031E-3</c:v>
                </c:pt>
                <c:pt idx="57">
                  <c:v>-4.6754379120664852E-2</c:v>
                </c:pt>
                <c:pt idx="58">
                  <c:v>1.849130668578601E-2</c:v>
                </c:pt>
                <c:pt idx="59">
                  <c:v>-2.1532029152282348E-2</c:v>
                </c:pt>
                <c:pt idx="60">
                  <c:v>5.454377880184326E-2</c:v>
                </c:pt>
                <c:pt idx="61">
                  <c:v>6.9110159187943568E-2</c:v>
                </c:pt>
                <c:pt idx="62">
                  <c:v>3.6993999796603366E-2</c:v>
                </c:pt>
                <c:pt idx="63">
                  <c:v>3.8460370115868545E-2</c:v>
                </c:pt>
                <c:pt idx="64">
                  <c:v>2.6001434077260868E-2</c:v>
                </c:pt>
                <c:pt idx="65">
                  <c:v>3.5864648169638191E-2</c:v>
                </c:pt>
                <c:pt idx="66">
                  <c:v>2.657188761315088E-2</c:v>
                </c:pt>
                <c:pt idx="67">
                  <c:v>4.1102764203925155E-3</c:v>
                </c:pt>
                <c:pt idx="68">
                  <c:v>-8.7763781427169507E-3</c:v>
                </c:pt>
                <c:pt idx="69">
                  <c:v>2.7005620507346721E-2</c:v>
                </c:pt>
                <c:pt idx="70">
                  <c:v>2.044416744244755E-2</c:v>
                </c:pt>
                <c:pt idx="71">
                  <c:v>3.6306606182593834E-2</c:v>
                </c:pt>
                <c:pt idx="72">
                  <c:v>1.8025282090438625E-2</c:v>
                </c:pt>
                <c:pt idx="73">
                  <c:v>2.6666261135217681E-2</c:v>
                </c:pt>
                <c:pt idx="74">
                  <c:v>3.9352083306681634E-2</c:v>
                </c:pt>
                <c:pt idx="75">
                  <c:v>3.7309731103163511E-2</c:v>
                </c:pt>
                <c:pt idx="76">
                  <c:v>3.7609008803018137E-2</c:v>
                </c:pt>
                <c:pt idx="77">
                  <c:v>2.5190367269431656E-2</c:v>
                </c:pt>
                <c:pt idx="78">
                  <c:v>3.6797392278700228E-3</c:v>
                </c:pt>
                <c:pt idx="79">
                  <c:v>1.7728278041074283E-2</c:v>
                </c:pt>
                <c:pt idx="80">
                  <c:v>2.3916787651868159E-2</c:v>
                </c:pt>
                <c:pt idx="81">
                  <c:v>3.9153930370046018E-2</c:v>
                </c:pt>
                <c:pt idx="82">
                  <c:v>2.8981884150985376E-2</c:v>
                </c:pt>
                <c:pt idx="83">
                  <c:v>2.8900506363760778E-2</c:v>
                </c:pt>
                <c:pt idx="84">
                  <c:v>1.9737206337643448E-2</c:v>
                </c:pt>
                <c:pt idx="85">
                  <c:v>-3.7287705956906975E-3</c:v>
                </c:pt>
              </c:numCache>
            </c:numRef>
          </c:yVal>
        </c:ser>
        <c:axId val="60806656"/>
        <c:axId val="60808576"/>
      </c:scatterChart>
      <c:valAx>
        <c:axId val="6080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Change in Spending</a:t>
                </a:r>
              </a:p>
            </c:rich>
          </c:tx>
          <c:layout/>
        </c:title>
        <c:numFmt formatCode="0%" sourceLinked="1"/>
        <c:tickLblPos val="nextTo"/>
        <c:crossAx val="60808576"/>
        <c:crosses val="autoZero"/>
        <c:crossBetween val="midCat"/>
      </c:valAx>
      <c:valAx>
        <c:axId val="6080857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Change in GDP</a:t>
                </a:r>
                <a:endParaRPr lang="en-US"/>
              </a:p>
            </c:rich>
          </c:tx>
          <c:layout/>
        </c:title>
        <c:numFmt formatCode="0%" sourceLinked="1"/>
        <c:tickLblPos val="nextTo"/>
        <c:crossAx val="60806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Same Year GDP vs Spending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'Anlys- GDP'!$F$1</c:f>
              <c:strCache>
                <c:ptCount val="1"/>
                <c:pt idx="0">
                  <c:v>% Spending Change</c:v>
                </c:pt>
              </c:strCache>
            </c:strRef>
          </c:tx>
          <c:marker>
            <c:symbol val="none"/>
          </c:marker>
          <c:cat>
            <c:numRef>
              <c:f>'Anlys- GDP'!$A$2:$A$87</c:f>
              <c:numCache>
                <c:formatCode>General</c:formatCode>
                <c:ptCount val="86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  <c:pt idx="35">
                  <c:v>1958</c:v>
                </c:pt>
                <c:pt idx="36">
                  <c:v>1959</c:v>
                </c:pt>
                <c:pt idx="37">
                  <c:v>1960</c:v>
                </c:pt>
                <c:pt idx="38">
                  <c:v>1961</c:v>
                </c:pt>
                <c:pt idx="39">
                  <c:v>1962</c:v>
                </c:pt>
                <c:pt idx="40">
                  <c:v>1963</c:v>
                </c:pt>
                <c:pt idx="41">
                  <c:v>1964</c:v>
                </c:pt>
                <c:pt idx="42">
                  <c:v>1965</c:v>
                </c:pt>
                <c:pt idx="43">
                  <c:v>1966</c:v>
                </c:pt>
                <c:pt idx="44">
                  <c:v>1967</c:v>
                </c:pt>
                <c:pt idx="45">
                  <c:v>1968</c:v>
                </c:pt>
                <c:pt idx="46">
                  <c:v>1969</c:v>
                </c:pt>
                <c:pt idx="47">
                  <c:v>1970</c:v>
                </c:pt>
                <c:pt idx="48">
                  <c:v>1971</c:v>
                </c:pt>
                <c:pt idx="49">
                  <c:v>1972</c:v>
                </c:pt>
                <c:pt idx="50">
                  <c:v>1973</c:v>
                </c:pt>
                <c:pt idx="51">
                  <c:v>1974</c:v>
                </c:pt>
                <c:pt idx="52">
                  <c:v>1975</c:v>
                </c:pt>
                <c:pt idx="53">
                  <c:v>1976</c:v>
                </c:pt>
                <c:pt idx="54">
                  <c:v>1977</c:v>
                </c:pt>
                <c:pt idx="55">
                  <c:v>1978</c:v>
                </c:pt>
                <c:pt idx="56">
                  <c:v>1979</c:v>
                </c:pt>
                <c:pt idx="57">
                  <c:v>1980</c:v>
                </c:pt>
                <c:pt idx="58">
                  <c:v>1981</c:v>
                </c:pt>
                <c:pt idx="59">
                  <c:v>1982</c:v>
                </c:pt>
                <c:pt idx="60">
                  <c:v>1983</c:v>
                </c:pt>
                <c:pt idx="61">
                  <c:v>1984</c:v>
                </c:pt>
                <c:pt idx="62">
                  <c:v>1985</c:v>
                </c:pt>
                <c:pt idx="63">
                  <c:v>1986</c:v>
                </c:pt>
                <c:pt idx="64">
                  <c:v>1987</c:v>
                </c:pt>
                <c:pt idx="65">
                  <c:v>1988</c:v>
                </c:pt>
                <c:pt idx="66">
                  <c:v>1989</c:v>
                </c:pt>
                <c:pt idx="67">
                  <c:v>1990</c:v>
                </c:pt>
                <c:pt idx="68">
                  <c:v>1991</c:v>
                </c:pt>
                <c:pt idx="69">
                  <c:v>1992</c:v>
                </c:pt>
                <c:pt idx="70">
                  <c:v>1993</c:v>
                </c:pt>
                <c:pt idx="71">
                  <c:v>1994</c:v>
                </c:pt>
                <c:pt idx="72">
                  <c:v>1995</c:v>
                </c:pt>
                <c:pt idx="73">
                  <c:v>1996</c:v>
                </c:pt>
                <c:pt idx="74">
                  <c:v>1997</c:v>
                </c:pt>
                <c:pt idx="75">
                  <c:v>1998</c:v>
                </c:pt>
                <c:pt idx="76">
                  <c:v>1999</c:v>
                </c:pt>
                <c:pt idx="77">
                  <c:v>2000</c:v>
                </c:pt>
                <c:pt idx="78">
                  <c:v>2001</c:v>
                </c:pt>
                <c:pt idx="79">
                  <c:v>2002</c:v>
                </c:pt>
                <c:pt idx="80">
                  <c:v>2003</c:v>
                </c:pt>
                <c:pt idx="81">
                  <c:v>2004</c:v>
                </c:pt>
                <c:pt idx="82">
                  <c:v>2005</c:v>
                </c:pt>
                <c:pt idx="83">
                  <c:v>2006</c:v>
                </c:pt>
                <c:pt idx="84">
                  <c:v>2007</c:v>
                </c:pt>
                <c:pt idx="85">
                  <c:v>2008</c:v>
                </c:pt>
              </c:numCache>
            </c:numRef>
          </c:cat>
          <c:val>
            <c:numRef>
              <c:f>'Anlys- GDP'!$F$2:$F$87</c:f>
              <c:numCache>
                <c:formatCode>0%</c:formatCode>
                <c:ptCount val="86"/>
                <c:pt idx="0">
                  <c:v>1.7483870967741941E-2</c:v>
                </c:pt>
                <c:pt idx="1">
                  <c:v>3.6344755970924153E-2</c:v>
                </c:pt>
                <c:pt idx="2">
                  <c:v>1.607815631262513E-2</c:v>
                </c:pt>
                <c:pt idx="3">
                  <c:v>2.8537126325940229E-2</c:v>
                </c:pt>
                <c:pt idx="4">
                  <c:v>5.7816326530612368E-2</c:v>
                </c:pt>
                <c:pt idx="5">
                  <c:v>3.8390374331550819E-2</c:v>
                </c:pt>
                <c:pt idx="6">
                  <c:v>2.0942408376963213E-2</c:v>
                </c:pt>
                <c:pt idx="7">
                  <c:v>5.3769230769230875E-2</c:v>
                </c:pt>
                <c:pt idx="8">
                  <c:v>0.1007794361525704</c:v>
                </c:pt>
                <c:pt idx="9">
                  <c:v>0.11950861361771944</c:v>
                </c:pt>
                <c:pt idx="10">
                  <c:v>6.5469453376205758E-2</c:v>
                </c:pt>
                <c:pt idx="11">
                  <c:v>-1.5944532488114001E-2</c:v>
                </c:pt>
                <c:pt idx="12">
                  <c:v>0.13178610460577664</c:v>
                </c:pt>
                <c:pt idx="13">
                  <c:v>0.11896481732070381</c:v>
                </c:pt>
                <c:pt idx="14">
                  <c:v>-8.553699284009713E-3</c:v>
                </c:pt>
                <c:pt idx="15">
                  <c:v>4.7713124274099933E-2</c:v>
                </c:pt>
                <c:pt idx="16">
                  <c:v>9.1488687782805486E-2</c:v>
                </c:pt>
                <c:pt idx="17">
                  <c:v>6.4916010498687726E-2</c:v>
                </c:pt>
                <c:pt idx="18">
                  <c:v>0.142458374142997</c:v>
                </c:pt>
                <c:pt idx="19">
                  <c:v>0.76286858316221751</c:v>
                </c:pt>
                <c:pt idx="20">
                  <c:v>0.97300614304519528</c:v>
                </c:pt>
                <c:pt idx="21">
                  <c:v>0.16895620752885354</c:v>
                </c:pt>
                <c:pt idx="22">
                  <c:v>5.1852205547976392E-2</c:v>
                </c:pt>
                <c:pt idx="23">
                  <c:v>-0.40852039262142503</c:v>
                </c:pt>
                <c:pt idx="24">
                  <c:v>-0.41974959227198594</c:v>
                </c:pt>
                <c:pt idx="25">
                  <c:v>-0.12690334314914253</c:v>
                </c:pt>
                <c:pt idx="26">
                  <c:v>0.1505257806826435</c:v>
                </c:pt>
                <c:pt idx="27">
                  <c:v>0.10851172061872105</c:v>
                </c:pt>
                <c:pt idx="28">
                  <c:v>7.6681359306127184E-4</c:v>
                </c:pt>
                <c:pt idx="29">
                  <c:v>0.29651224651040303</c:v>
                </c:pt>
                <c:pt idx="30">
                  <c:v>9.4102102102101987E-2</c:v>
                </c:pt>
                <c:pt idx="31">
                  <c:v>4.1716621253406368E-3</c:v>
                </c:pt>
                <c:pt idx="32">
                  <c:v>-1.4792059642504216E-3</c:v>
                </c:pt>
                <c:pt idx="33">
                  <c:v>3.0881502890173398E-2</c:v>
                </c:pt>
                <c:pt idx="34">
                  <c:v>5.0419689119170955E-2</c:v>
                </c:pt>
                <c:pt idx="35">
                  <c:v>4.5888091822094662E-2</c:v>
                </c:pt>
                <c:pt idx="36">
                  <c:v>7.4793216061753209E-2</c:v>
                </c:pt>
                <c:pt idx="37">
                  <c:v>2.1010291595197197E-2</c:v>
                </c:pt>
                <c:pt idx="38">
                  <c:v>7.9496992530901062E-2</c:v>
                </c:pt>
                <c:pt idx="39">
                  <c:v>1.8332221076260313E-2</c:v>
                </c:pt>
                <c:pt idx="40">
                  <c:v>3.3312684365781678E-2</c:v>
                </c:pt>
                <c:pt idx="41">
                  <c:v>5.3309557372427513E-2</c:v>
                </c:pt>
                <c:pt idx="42">
                  <c:v>8.5359843477340498E-3</c:v>
                </c:pt>
                <c:pt idx="43">
                  <c:v>8.6974193548387091E-2</c:v>
                </c:pt>
                <c:pt idx="44">
                  <c:v>0.11630367218573673</c:v>
                </c:pt>
                <c:pt idx="45">
                  <c:v>7.5386221630991262E-2</c:v>
                </c:pt>
                <c:pt idx="46">
                  <c:v>1.3184277932104256E-2</c:v>
                </c:pt>
                <c:pt idx="47">
                  <c:v>2.996680063494208E-2</c:v>
                </c:pt>
                <c:pt idx="48">
                  <c:v>5.8380064628386914E-2</c:v>
                </c:pt>
                <c:pt idx="49">
                  <c:v>6.2309309732517762E-2</c:v>
                </c:pt>
                <c:pt idx="50">
                  <c:v>-1.3689632968447649E-3</c:v>
                </c:pt>
                <c:pt idx="51">
                  <c:v>-8.5405182253090878E-3</c:v>
                </c:pt>
                <c:pt idx="52">
                  <c:v>0.13154558282073328</c:v>
                </c:pt>
                <c:pt idx="53">
                  <c:v>6.0879731654974595E-2</c:v>
                </c:pt>
                <c:pt idx="54">
                  <c:v>1.4783376045645766E-2</c:v>
                </c:pt>
                <c:pt idx="55">
                  <c:v>2.033842341737209E-2</c:v>
                </c:pt>
                <c:pt idx="56">
                  <c:v>-1.1198701104197614E-2</c:v>
                </c:pt>
                <c:pt idx="57">
                  <c:v>2.6880282734417477E-2</c:v>
                </c:pt>
                <c:pt idx="58">
                  <c:v>1.5671828469326896E-2</c:v>
                </c:pt>
                <c:pt idx="59">
                  <c:v>6.1272042744956443E-2</c:v>
                </c:pt>
                <c:pt idx="60">
                  <c:v>5.4349324575955565E-2</c:v>
                </c:pt>
                <c:pt idx="61">
                  <c:v>1.1818854694195483E-2</c:v>
                </c:pt>
                <c:pt idx="62">
                  <c:v>6.9180742469679354E-2</c:v>
                </c:pt>
                <c:pt idx="63">
                  <c:v>4.5433988745271589E-2</c:v>
                </c:pt>
                <c:pt idx="64">
                  <c:v>8.6671312952462595E-3</c:v>
                </c:pt>
                <c:pt idx="65">
                  <c:v>2.365882522643821E-2</c:v>
                </c:pt>
                <c:pt idx="66">
                  <c:v>-3.50271368812064E-2</c:v>
                </c:pt>
                <c:pt idx="67">
                  <c:v>0.11886289895617978</c:v>
                </c:pt>
                <c:pt idx="68">
                  <c:v>2.5339811361098467E-2</c:v>
                </c:pt>
                <c:pt idx="69">
                  <c:v>1.5911666896677654E-2</c:v>
                </c:pt>
                <c:pt idx="70">
                  <c:v>4.5884055503530446E-4</c:v>
                </c:pt>
                <c:pt idx="71">
                  <c:v>9.5644042032912158E-3</c:v>
                </c:pt>
                <c:pt idx="72">
                  <c:v>2.2980032388534757E-2</c:v>
                </c:pt>
                <c:pt idx="73">
                  <c:v>2.0926649132594621E-3</c:v>
                </c:pt>
                <c:pt idx="74">
                  <c:v>1.1624903012763824E-2</c:v>
                </c:pt>
                <c:pt idx="75">
                  <c:v>2.3024875692620364E-2</c:v>
                </c:pt>
                <c:pt idx="76">
                  <c:v>2.2509969590099283E-2</c:v>
                </c:pt>
                <c:pt idx="77">
                  <c:v>2.713292571499671E-2</c:v>
                </c:pt>
                <c:pt idx="78">
                  <c:v>3.1817664450740447E-2</c:v>
                </c:pt>
                <c:pt idx="79">
                  <c:v>6.0805474665113574E-2</c:v>
                </c:pt>
                <c:pt idx="80">
                  <c:v>3.9978838482861233E-2</c:v>
                </c:pt>
                <c:pt idx="81">
                  <c:v>2.3126824453077427E-2</c:v>
                </c:pt>
                <c:pt idx="82">
                  <c:v>3.2575250868530886E-2</c:v>
                </c:pt>
                <c:pt idx="83">
                  <c:v>3.6445823471422778E-2</c:v>
                </c:pt>
                <c:pt idx="84">
                  <c:v>1.5054643170719875E-2</c:v>
                </c:pt>
                <c:pt idx="85">
                  <c:v>3.0358909241364564E-2</c:v>
                </c:pt>
              </c:numCache>
            </c:numRef>
          </c:val>
        </c:ser>
        <c:ser>
          <c:idx val="1"/>
          <c:order val="1"/>
          <c:tx>
            <c:strRef>
              <c:f>'Anlys- GDP'!$G$1</c:f>
              <c:strCache>
                <c:ptCount val="1"/>
                <c:pt idx="0">
                  <c:v>% GDP Change</c:v>
                </c:pt>
              </c:strCache>
            </c:strRef>
          </c:tx>
          <c:marker>
            <c:symbol val="none"/>
          </c:marker>
          <c:cat>
            <c:numRef>
              <c:f>'Anlys- GDP'!$A$2:$A$87</c:f>
              <c:numCache>
                <c:formatCode>General</c:formatCode>
                <c:ptCount val="86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  <c:pt idx="35">
                  <c:v>1958</c:v>
                </c:pt>
                <c:pt idx="36">
                  <c:v>1959</c:v>
                </c:pt>
                <c:pt idx="37">
                  <c:v>1960</c:v>
                </c:pt>
                <c:pt idx="38">
                  <c:v>1961</c:v>
                </c:pt>
                <c:pt idx="39">
                  <c:v>1962</c:v>
                </c:pt>
                <c:pt idx="40">
                  <c:v>1963</c:v>
                </c:pt>
                <c:pt idx="41">
                  <c:v>1964</c:v>
                </c:pt>
                <c:pt idx="42">
                  <c:v>1965</c:v>
                </c:pt>
                <c:pt idx="43">
                  <c:v>1966</c:v>
                </c:pt>
                <c:pt idx="44">
                  <c:v>1967</c:v>
                </c:pt>
                <c:pt idx="45">
                  <c:v>1968</c:v>
                </c:pt>
                <c:pt idx="46">
                  <c:v>1969</c:v>
                </c:pt>
                <c:pt idx="47">
                  <c:v>1970</c:v>
                </c:pt>
                <c:pt idx="48">
                  <c:v>1971</c:v>
                </c:pt>
                <c:pt idx="49">
                  <c:v>1972</c:v>
                </c:pt>
                <c:pt idx="50">
                  <c:v>1973</c:v>
                </c:pt>
                <c:pt idx="51">
                  <c:v>1974</c:v>
                </c:pt>
                <c:pt idx="52">
                  <c:v>1975</c:v>
                </c:pt>
                <c:pt idx="53">
                  <c:v>1976</c:v>
                </c:pt>
                <c:pt idx="54">
                  <c:v>1977</c:v>
                </c:pt>
                <c:pt idx="55">
                  <c:v>1978</c:v>
                </c:pt>
                <c:pt idx="56">
                  <c:v>1979</c:v>
                </c:pt>
                <c:pt idx="57">
                  <c:v>1980</c:v>
                </c:pt>
                <c:pt idx="58">
                  <c:v>1981</c:v>
                </c:pt>
                <c:pt idx="59">
                  <c:v>1982</c:v>
                </c:pt>
                <c:pt idx="60">
                  <c:v>1983</c:v>
                </c:pt>
                <c:pt idx="61">
                  <c:v>1984</c:v>
                </c:pt>
                <c:pt idx="62">
                  <c:v>1985</c:v>
                </c:pt>
                <c:pt idx="63">
                  <c:v>1986</c:v>
                </c:pt>
                <c:pt idx="64">
                  <c:v>1987</c:v>
                </c:pt>
                <c:pt idx="65">
                  <c:v>1988</c:v>
                </c:pt>
                <c:pt idx="66">
                  <c:v>1989</c:v>
                </c:pt>
                <c:pt idx="67">
                  <c:v>1990</c:v>
                </c:pt>
                <c:pt idx="68">
                  <c:v>1991</c:v>
                </c:pt>
                <c:pt idx="69">
                  <c:v>1992</c:v>
                </c:pt>
                <c:pt idx="70">
                  <c:v>1993</c:v>
                </c:pt>
                <c:pt idx="71">
                  <c:v>1994</c:v>
                </c:pt>
                <c:pt idx="72">
                  <c:v>1995</c:v>
                </c:pt>
                <c:pt idx="73">
                  <c:v>1996</c:v>
                </c:pt>
                <c:pt idx="74">
                  <c:v>1997</c:v>
                </c:pt>
                <c:pt idx="75">
                  <c:v>1998</c:v>
                </c:pt>
                <c:pt idx="76">
                  <c:v>1999</c:v>
                </c:pt>
                <c:pt idx="77">
                  <c:v>2000</c:v>
                </c:pt>
                <c:pt idx="78">
                  <c:v>2001</c:v>
                </c:pt>
                <c:pt idx="79">
                  <c:v>2002</c:v>
                </c:pt>
                <c:pt idx="80">
                  <c:v>2003</c:v>
                </c:pt>
                <c:pt idx="81">
                  <c:v>2004</c:v>
                </c:pt>
                <c:pt idx="82">
                  <c:v>2005</c:v>
                </c:pt>
                <c:pt idx="83">
                  <c:v>2006</c:v>
                </c:pt>
                <c:pt idx="84">
                  <c:v>2007</c:v>
                </c:pt>
                <c:pt idx="85">
                  <c:v>2008</c:v>
                </c:pt>
              </c:numCache>
            </c:numRef>
          </c:cat>
          <c:val>
            <c:numRef>
              <c:f>'Anlys- GDP'!$G$2:$G$87</c:f>
              <c:numCache>
                <c:formatCode>0%</c:formatCode>
                <c:ptCount val="86"/>
                <c:pt idx="0">
                  <c:v>0.14548773841961854</c:v>
                </c:pt>
                <c:pt idx="1">
                  <c:v>1.7564402810304448E-2</c:v>
                </c:pt>
                <c:pt idx="2">
                  <c:v>1.9577675489067761E-2</c:v>
                </c:pt>
                <c:pt idx="3">
                  <c:v>5.8536423841059733E-2</c:v>
                </c:pt>
                <c:pt idx="4">
                  <c:v>2.5521155830752797E-3</c:v>
                </c:pt>
                <c:pt idx="5">
                  <c:v>3.6895287958115246E-2</c:v>
                </c:pt>
                <c:pt idx="6">
                  <c:v>6.365503080082123E-2</c:v>
                </c:pt>
                <c:pt idx="7">
                  <c:v>-9.6691119691119626E-2</c:v>
                </c:pt>
                <c:pt idx="8">
                  <c:v>-7.1184210526315822E-2</c:v>
                </c:pt>
                <c:pt idx="9">
                  <c:v>-0.13367973856209145</c:v>
                </c:pt>
                <c:pt idx="10">
                  <c:v>1.1817717206132804E-2</c:v>
                </c:pt>
                <c:pt idx="11">
                  <c:v>0.13921276595744683</c:v>
                </c:pt>
                <c:pt idx="12">
                  <c:v>8.8606060606060563E-2</c:v>
                </c:pt>
                <c:pt idx="13">
                  <c:v>0.12824693042291951</c:v>
                </c:pt>
                <c:pt idx="14">
                  <c:v>6.0658711217183872E-2</c:v>
                </c:pt>
                <c:pt idx="15">
                  <c:v>-4.2112078346028411E-2</c:v>
                </c:pt>
                <c:pt idx="16">
                  <c:v>8.484785133565631E-2</c:v>
                </c:pt>
                <c:pt idx="17">
                  <c:v>9.2783080260303713E-2</c:v>
                </c:pt>
                <c:pt idx="18">
                  <c:v>0.19950690335305715</c:v>
                </c:pt>
                <c:pt idx="19">
                  <c:v>0.16882162588792426</c:v>
                </c:pt>
                <c:pt idx="20">
                  <c:v>0.1656831377393452</c:v>
                </c:pt>
                <c:pt idx="21">
                  <c:v>8.9747230614300191E-2</c:v>
                </c:pt>
                <c:pt idx="22">
                  <c:v>-7.9863512283895235E-3</c:v>
                </c:pt>
                <c:pt idx="23">
                  <c:v>-8.6585835948005313E-2</c:v>
                </c:pt>
                <c:pt idx="24">
                  <c:v>-4.5484480431848981E-2</c:v>
                </c:pt>
                <c:pt idx="25">
                  <c:v>2.1375102375102373E-2</c:v>
                </c:pt>
                <c:pt idx="26">
                  <c:v>4.9420505200595197E-3</c:v>
                </c:pt>
                <c:pt idx="27">
                  <c:v>8.6139543583988024E-2</c:v>
                </c:pt>
                <c:pt idx="28">
                  <c:v>7.5867256637168132E-2</c:v>
                </c:pt>
                <c:pt idx="29">
                  <c:v>3.6997642204538758E-2</c:v>
                </c:pt>
                <c:pt idx="30">
                  <c:v>5.0889198995255278E-2</c:v>
                </c:pt>
                <c:pt idx="31">
                  <c:v>-4.3642593568792819E-3</c:v>
                </c:pt>
                <c:pt idx="32">
                  <c:v>9.4431125131440682E-2</c:v>
                </c:pt>
                <c:pt idx="33">
                  <c:v>3.9725168756026975E-2</c:v>
                </c:pt>
                <c:pt idx="34">
                  <c:v>2.0942857142857194E-2</c:v>
                </c:pt>
                <c:pt idx="35">
                  <c:v>-1.4770765560615989E-2</c:v>
                </c:pt>
                <c:pt idx="36">
                  <c:v>7.7332191780821985E-2</c:v>
                </c:pt>
                <c:pt idx="37">
                  <c:v>2.2084090011843568E-2</c:v>
                </c:pt>
                <c:pt idx="38">
                  <c:v>2.4764437689969734E-2</c:v>
                </c:pt>
                <c:pt idx="39">
                  <c:v>6.5087203965485549E-2</c:v>
                </c:pt>
                <c:pt idx="40">
                  <c:v>4.1815573770491846E-2</c:v>
                </c:pt>
                <c:pt idx="41">
                  <c:v>6.1307916464303017E-2</c:v>
                </c:pt>
                <c:pt idx="42">
                  <c:v>6.7634719710669075E-2</c:v>
                </c:pt>
                <c:pt idx="43">
                  <c:v>6.6536086775135492E-2</c:v>
                </c:pt>
                <c:pt idx="44">
                  <c:v>2.5867225184056958E-2</c:v>
                </c:pt>
                <c:pt idx="45">
                  <c:v>5.0961806389622839E-2</c:v>
                </c:pt>
                <c:pt idx="46">
                  <c:v>2.6978021978022008E-2</c:v>
                </c:pt>
                <c:pt idx="47">
                  <c:v>-2.2569571399553359E-3</c:v>
                </c:pt>
                <c:pt idx="48">
                  <c:v>4.1315358690418781E-2</c:v>
                </c:pt>
                <c:pt idx="49">
                  <c:v>6.6660278591074484E-2</c:v>
                </c:pt>
                <c:pt idx="50">
                  <c:v>5.4611483485423648E-2</c:v>
                </c:pt>
                <c:pt idx="51">
                  <c:v>-2.5165979605120459E-2</c:v>
                </c:pt>
                <c:pt idx="52">
                  <c:v>1.1999999999999789E-3</c:v>
                </c:pt>
                <c:pt idx="53">
                  <c:v>5.6142708905572852E-2</c:v>
                </c:pt>
                <c:pt idx="54">
                  <c:v>4.763901824357647E-2</c:v>
                </c:pt>
                <c:pt idx="55">
                  <c:v>5.3893150819833438E-2</c:v>
                </c:pt>
                <c:pt idx="56">
                  <c:v>4.0523379962524031E-3</c:v>
                </c:pt>
                <c:pt idx="57">
                  <c:v>-4.6754379120664852E-2</c:v>
                </c:pt>
                <c:pt idx="58">
                  <c:v>1.849130668578601E-2</c:v>
                </c:pt>
                <c:pt idx="59">
                  <c:v>-2.1532029152282348E-2</c:v>
                </c:pt>
                <c:pt idx="60">
                  <c:v>5.454377880184326E-2</c:v>
                </c:pt>
                <c:pt idx="61">
                  <c:v>6.9110159187943568E-2</c:v>
                </c:pt>
                <c:pt idx="62">
                  <c:v>3.6993999796603366E-2</c:v>
                </c:pt>
                <c:pt idx="63">
                  <c:v>3.8460370115868545E-2</c:v>
                </c:pt>
                <c:pt idx="64">
                  <c:v>2.6001434077260868E-2</c:v>
                </c:pt>
                <c:pt idx="65">
                  <c:v>3.5864648169638191E-2</c:v>
                </c:pt>
                <c:pt idx="66">
                  <c:v>2.657188761315088E-2</c:v>
                </c:pt>
                <c:pt idx="67">
                  <c:v>4.1102764203925155E-3</c:v>
                </c:pt>
                <c:pt idx="68">
                  <c:v>-8.7763781427169507E-3</c:v>
                </c:pt>
                <c:pt idx="69">
                  <c:v>2.7005620507346721E-2</c:v>
                </c:pt>
                <c:pt idx="70">
                  <c:v>2.044416744244755E-2</c:v>
                </c:pt>
                <c:pt idx="71">
                  <c:v>3.6306606182593834E-2</c:v>
                </c:pt>
                <c:pt idx="72">
                  <c:v>1.8025282090438625E-2</c:v>
                </c:pt>
                <c:pt idx="73">
                  <c:v>2.6666261135217681E-2</c:v>
                </c:pt>
                <c:pt idx="74">
                  <c:v>3.9352083306681634E-2</c:v>
                </c:pt>
                <c:pt idx="75">
                  <c:v>3.7309731103163511E-2</c:v>
                </c:pt>
                <c:pt idx="76">
                  <c:v>3.7609008803018137E-2</c:v>
                </c:pt>
                <c:pt idx="77">
                  <c:v>2.5190367269431656E-2</c:v>
                </c:pt>
                <c:pt idx="78">
                  <c:v>3.6797392278700228E-3</c:v>
                </c:pt>
                <c:pt idx="79">
                  <c:v>1.7728278041074283E-2</c:v>
                </c:pt>
                <c:pt idx="80">
                  <c:v>2.3916787651868159E-2</c:v>
                </c:pt>
                <c:pt idx="81">
                  <c:v>3.9153930370046018E-2</c:v>
                </c:pt>
                <c:pt idx="82">
                  <c:v>2.8981884150985376E-2</c:v>
                </c:pt>
                <c:pt idx="83">
                  <c:v>2.8900506363760778E-2</c:v>
                </c:pt>
                <c:pt idx="84">
                  <c:v>1.9737206337643448E-2</c:v>
                </c:pt>
                <c:pt idx="85">
                  <c:v>-3.7287705956906975E-3</c:v>
                </c:pt>
              </c:numCache>
            </c:numRef>
          </c:val>
        </c:ser>
        <c:marker val="1"/>
        <c:axId val="61704064"/>
        <c:axId val="61705600"/>
      </c:lineChart>
      <c:catAx>
        <c:axId val="61704064"/>
        <c:scaling>
          <c:orientation val="minMax"/>
        </c:scaling>
        <c:axPos val="b"/>
        <c:numFmt formatCode="General" sourceLinked="1"/>
        <c:majorTickMark val="none"/>
        <c:tickLblPos val="nextTo"/>
        <c:crossAx val="61705600"/>
        <c:crosses val="autoZero"/>
        <c:auto val="1"/>
        <c:lblAlgn val="ctr"/>
        <c:lblOffset val="100"/>
      </c:catAx>
      <c:valAx>
        <c:axId val="6170560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617040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Unemployment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Unemployment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5358092738407713"/>
                  <c:y val="-0.18800962379702543"/>
                </c:manualLayout>
              </c:layout>
              <c:numFmt formatCode="General" sourceLinked="0"/>
            </c:trendlineLbl>
          </c:trendline>
          <c:xVal>
            <c:numRef>
              <c:f>'Anlys- Unemployment'!$C$3:$C$60</c:f>
              <c:numCache>
                <c:formatCode>0.0%</c:formatCode>
                <c:ptCount val="58"/>
                <c:pt idx="0">
                  <c:v>0.1505257806826435</c:v>
                </c:pt>
                <c:pt idx="1">
                  <c:v>0.10851172061872105</c:v>
                </c:pt>
                <c:pt idx="2">
                  <c:v>7.6681359306127184E-4</c:v>
                </c:pt>
                <c:pt idx="3">
                  <c:v>0.29651224651040303</c:v>
                </c:pt>
                <c:pt idx="4">
                  <c:v>9.4102102102101987E-2</c:v>
                </c:pt>
                <c:pt idx="5">
                  <c:v>4.1716621253406368E-3</c:v>
                </c:pt>
                <c:pt idx="6">
                  <c:v>-1.4792059642504216E-3</c:v>
                </c:pt>
                <c:pt idx="7">
                  <c:v>3.0881502890173398E-2</c:v>
                </c:pt>
                <c:pt idx="8">
                  <c:v>5.0419689119170955E-2</c:v>
                </c:pt>
                <c:pt idx="9">
                  <c:v>4.5888091822094662E-2</c:v>
                </c:pt>
                <c:pt idx="10">
                  <c:v>7.4793216061753209E-2</c:v>
                </c:pt>
                <c:pt idx="11">
                  <c:v>2.1010291595197197E-2</c:v>
                </c:pt>
                <c:pt idx="12">
                  <c:v>7.9496992530901062E-2</c:v>
                </c:pt>
                <c:pt idx="13">
                  <c:v>1.8332221076260313E-2</c:v>
                </c:pt>
                <c:pt idx="14">
                  <c:v>3.3312684365781678E-2</c:v>
                </c:pt>
                <c:pt idx="15">
                  <c:v>5.3309557372427513E-2</c:v>
                </c:pt>
                <c:pt idx="16">
                  <c:v>8.5359843477340498E-3</c:v>
                </c:pt>
                <c:pt idx="17">
                  <c:v>8.6974193548387091E-2</c:v>
                </c:pt>
                <c:pt idx="18">
                  <c:v>0.11630367218573673</c:v>
                </c:pt>
                <c:pt idx="19">
                  <c:v>7.5386221630991262E-2</c:v>
                </c:pt>
                <c:pt idx="20">
                  <c:v>1.3184277932104256E-2</c:v>
                </c:pt>
                <c:pt idx="21">
                  <c:v>2.996680063494208E-2</c:v>
                </c:pt>
                <c:pt idx="22">
                  <c:v>5.8380064628386914E-2</c:v>
                </c:pt>
                <c:pt idx="23">
                  <c:v>6.2309309732517762E-2</c:v>
                </c:pt>
                <c:pt idx="24">
                  <c:v>-1.3689632968447649E-3</c:v>
                </c:pt>
                <c:pt idx="25">
                  <c:v>-8.5405182253090878E-3</c:v>
                </c:pt>
                <c:pt idx="26">
                  <c:v>0.13154558282073328</c:v>
                </c:pt>
                <c:pt idx="27">
                  <c:v>6.0879731654974595E-2</c:v>
                </c:pt>
                <c:pt idx="28">
                  <c:v>1.4783376045645766E-2</c:v>
                </c:pt>
                <c:pt idx="29">
                  <c:v>2.033842341737209E-2</c:v>
                </c:pt>
                <c:pt idx="30">
                  <c:v>-1.1198701104197614E-2</c:v>
                </c:pt>
                <c:pt idx="31">
                  <c:v>2.6880282734417477E-2</c:v>
                </c:pt>
                <c:pt idx="32">
                  <c:v>1.5671828469326896E-2</c:v>
                </c:pt>
                <c:pt idx="33">
                  <c:v>6.1272042744956443E-2</c:v>
                </c:pt>
                <c:pt idx="34">
                  <c:v>5.4349324575955565E-2</c:v>
                </c:pt>
                <c:pt idx="35">
                  <c:v>1.1818854694195483E-2</c:v>
                </c:pt>
                <c:pt idx="36">
                  <c:v>6.9180742469679354E-2</c:v>
                </c:pt>
                <c:pt idx="37">
                  <c:v>4.5433988745271589E-2</c:v>
                </c:pt>
                <c:pt idx="38">
                  <c:v>8.6671312952462595E-3</c:v>
                </c:pt>
                <c:pt idx="39">
                  <c:v>2.365882522643821E-2</c:v>
                </c:pt>
                <c:pt idx="40">
                  <c:v>-3.50271368812064E-2</c:v>
                </c:pt>
                <c:pt idx="41">
                  <c:v>0.11886289895617978</c:v>
                </c:pt>
                <c:pt idx="42">
                  <c:v>2.5339811361098467E-2</c:v>
                </c:pt>
                <c:pt idx="43">
                  <c:v>1.5911666896677654E-2</c:v>
                </c:pt>
                <c:pt idx="44">
                  <c:v>4.5884055503530446E-4</c:v>
                </c:pt>
                <c:pt idx="45">
                  <c:v>9.5644042032912158E-3</c:v>
                </c:pt>
                <c:pt idx="46">
                  <c:v>2.2980032388534757E-2</c:v>
                </c:pt>
                <c:pt idx="47">
                  <c:v>2.0926649132594621E-3</c:v>
                </c:pt>
                <c:pt idx="48">
                  <c:v>1.1624903012763824E-2</c:v>
                </c:pt>
                <c:pt idx="49">
                  <c:v>2.3024875692620364E-2</c:v>
                </c:pt>
                <c:pt idx="50">
                  <c:v>2.2509969590099283E-2</c:v>
                </c:pt>
                <c:pt idx="51">
                  <c:v>2.713292571499671E-2</c:v>
                </c:pt>
                <c:pt idx="52">
                  <c:v>3.1817664450740447E-2</c:v>
                </c:pt>
                <c:pt idx="53">
                  <c:v>6.0805474665113574E-2</c:v>
                </c:pt>
                <c:pt idx="54">
                  <c:v>3.9978838482861233E-2</c:v>
                </c:pt>
                <c:pt idx="55">
                  <c:v>2.3126824453077427E-2</c:v>
                </c:pt>
                <c:pt idx="56">
                  <c:v>3.2575250868530886E-2</c:v>
                </c:pt>
                <c:pt idx="57">
                  <c:v>3.6445823471422778E-2</c:v>
                </c:pt>
              </c:numCache>
            </c:numRef>
          </c:xVal>
          <c:yVal>
            <c:numRef>
              <c:f>'Anlys- Unemployment'!$D$3:$D$60</c:f>
              <c:numCache>
                <c:formatCode>0.0%</c:formatCode>
                <c:ptCount val="58"/>
                <c:pt idx="0">
                  <c:v>2.3E-2</c:v>
                </c:pt>
                <c:pt idx="1">
                  <c:v>-8.4166666666666695E-3</c:v>
                </c:pt>
                <c:pt idx="2">
                  <c:v>-1.9249999999999989E-2</c:v>
                </c:pt>
                <c:pt idx="3">
                  <c:v>-2.5833333333333368E-3</c:v>
                </c:pt>
                <c:pt idx="4">
                  <c:v>-1.0000000000000009E-3</c:v>
                </c:pt>
                <c:pt idx="5">
                  <c:v>2.6666666666666655E-2</c:v>
                </c:pt>
                <c:pt idx="6">
                  <c:v>-1.2249999999999983E-2</c:v>
                </c:pt>
                <c:pt idx="7">
                  <c:v>-2.4166666666666711E-3</c:v>
                </c:pt>
                <c:pt idx="8">
                  <c:v>1.7499999999999946E-3</c:v>
                </c:pt>
                <c:pt idx="9">
                  <c:v>2.5416666666666657E-2</c:v>
                </c:pt>
                <c:pt idx="10">
                  <c:v>-1.3916666666666654E-2</c:v>
                </c:pt>
                <c:pt idx="11">
                  <c:v>9.1666666666666979E-4</c:v>
                </c:pt>
                <c:pt idx="12">
                  <c:v>1.1499999999999996E-2</c:v>
                </c:pt>
                <c:pt idx="13">
                  <c:v>-1.1249999999999996E-2</c:v>
                </c:pt>
                <c:pt idx="14">
                  <c:v>7.4999999999999373E-4</c:v>
                </c:pt>
                <c:pt idx="15">
                  <c:v>-4.8333333333333284E-3</c:v>
                </c:pt>
                <c:pt idx="16">
                  <c:v>-6.4999999999999988E-3</c:v>
                </c:pt>
                <c:pt idx="17">
                  <c:v>-7.1666666666666684E-3</c:v>
                </c:pt>
                <c:pt idx="18">
                  <c:v>4.9999999999999351E-4</c:v>
                </c:pt>
                <c:pt idx="19">
                  <c:v>-2.8333333333333335E-3</c:v>
                </c:pt>
                <c:pt idx="20">
                  <c:v>-6.6666666666666263E-4</c:v>
                </c:pt>
                <c:pt idx="21">
                  <c:v>1.4916666666666668E-2</c:v>
                </c:pt>
                <c:pt idx="22">
                  <c:v>9.6666666666666706E-3</c:v>
                </c:pt>
                <c:pt idx="23">
                  <c:v>-3.4999999999999962E-3</c:v>
                </c:pt>
                <c:pt idx="24">
                  <c:v>-7.4166666666666825E-3</c:v>
                </c:pt>
                <c:pt idx="25">
                  <c:v>7.833333333333338E-3</c:v>
                </c:pt>
                <c:pt idx="26">
                  <c:v>2.8333333333333328E-2</c:v>
                </c:pt>
                <c:pt idx="27">
                  <c:v>-7.749999999999993E-3</c:v>
                </c:pt>
                <c:pt idx="28">
                  <c:v>-6.4999999999999919E-3</c:v>
                </c:pt>
                <c:pt idx="29">
                  <c:v>-9.8333333333333398E-3</c:v>
                </c:pt>
                <c:pt idx="30">
                  <c:v>-2.166666666666664E-3</c:v>
                </c:pt>
                <c:pt idx="31">
                  <c:v>1.3250000000000005E-2</c:v>
                </c:pt>
                <c:pt idx="32">
                  <c:v>4.416666666666666E-3</c:v>
                </c:pt>
                <c:pt idx="33">
                  <c:v>2.0916666666666653E-2</c:v>
                </c:pt>
                <c:pt idx="34">
                  <c:v>-1.083333333333325E-3</c:v>
                </c:pt>
                <c:pt idx="35">
                  <c:v>-2.0916666666666667E-2</c:v>
                </c:pt>
                <c:pt idx="36">
                  <c:v>-3.1666666666666649E-3</c:v>
                </c:pt>
                <c:pt idx="37">
                  <c:v>-1.9166666666666637E-3</c:v>
                </c:pt>
                <c:pt idx="38">
                  <c:v>-8.2500000000000004E-3</c:v>
                </c:pt>
                <c:pt idx="39">
                  <c:v>-6.833333333333344E-3</c:v>
                </c:pt>
                <c:pt idx="40">
                  <c:v>-2.3333333333333331E-3</c:v>
                </c:pt>
                <c:pt idx="41">
                  <c:v>3.5833333333333342E-3</c:v>
                </c:pt>
                <c:pt idx="42">
                  <c:v>1.2333333333333328E-2</c:v>
                </c:pt>
                <c:pt idx="43">
                  <c:v>6.4166666666666816E-3</c:v>
                </c:pt>
                <c:pt idx="44">
                  <c:v>-5.8333333333333431E-3</c:v>
                </c:pt>
                <c:pt idx="45">
                  <c:v>-8.0833333333333243E-3</c:v>
                </c:pt>
                <c:pt idx="46">
                  <c:v>-5.0833333333333286E-3</c:v>
                </c:pt>
                <c:pt idx="47">
                  <c:v>-1.8333333333333326E-3</c:v>
                </c:pt>
                <c:pt idx="48">
                  <c:v>-4.6666666666666801E-3</c:v>
                </c:pt>
                <c:pt idx="49">
                  <c:v>-4.416666666666666E-3</c:v>
                </c:pt>
                <c:pt idx="50">
                  <c:v>-2.8333333333333197E-3</c:v>
                </c:pt>
                <c:pt idx="51">
                  <c:v>-2.5000000000000161E-3</c:v>
                </c:pt>
                <c:pt idx="52">
                  <c:v>7.7499999999999999E-3</c:v>
                </c:pt>
                <c:pt idx="53">
                  <c:v>1.0416666666666678E-2</c:v>
                </c:pt>
                <c:pt idx="54">
                  <c:v>2.0833333333333329E-3</c:v>
                </c:pt>
                <c:pt idx="55">
                  <c:v>-4.500000000000004E-3</c:v>
                </c:pt>
                <c:pt idx="56">
                  <c:v>-4.6666666666666662E-3</c:v>
                </c:pt>
                <c:pt idx="57">
                  <c:v>-4.583333333333342E-3</c:v>
                </c:pt>
              </c:numCache>
            </c:numRef>
          </c:yVal>
        </c:ser>
        <c:axId val="63210624"/>
        <c:axId val="63212544"/>
      </c:scatterChart>
      <c:valAx>
        <c:axId val="63210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Spending Change</a:t>
                </a:r>
              </a:p>
            </c:rich>
          </c:tx>
          <c:layout/>
        </c:title>
        <c:numFmt formatCode="0.0%" sourceLinked="1"/>
        <c:tickLblPos val="nextTo"/>
        <c:crossAx val="63212544"/>
        <c:crosses val="autoZero"/>
        <c:crossBetween val="midCat"/>
      </c:valAx>
      <c:valAx>
        <c:axId val="6321254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Unemployment</a:t>
                </a:r>
              </a:p>
            </c:rich>
          </c:tx>
          <c:layout/>
        </c:title>
        <c:numFmt formatCode="0.0%" sourceLinked="1"/>
        <c:tickLblPos val="nextTo"/>
        <c:crossAx val="632106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Unemployment vs Govt. Spending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'Anlys- Unemployment'!$C$1</c:f>
              <c:strCache>
                <c:ptCount val="1"/>
                <c:pt idx="0">
                  <c:v>% Spending Change</c:v>
                </c:pt>
              </c:strCache>
            </c:strRef>
          </c:tx>
          <c:marker>
            <c:symbol val="none"/>
          </c:marker>
          <c:cat>
            <c:numRef>
              <c:f>'Anlys- Unemployment'!$A$2:$A$62</c:f>
              <c:numCache>
                <c:formatCode>General</c:formatCode>
                <c:ptCount val="61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</c:numCache>
            </c:numRef>
          </c:cat>
          <c:val>
            <c:numRef>
              <c:f>'Anlys- Unemployment'!$C$2:$C$62</c:f>
              <c:numCache>
                <c:formatCode>0.0%</c:formatCode>
                <c:ptCount val="61"/>
                <c:pt idx="0">
                  <c:v>-0.12690334314914253</c:v>
                </c:pt>
                <c:pt idx="1">
                  <c:v>0.1505257806826435</c:v>
                </c:pt>
                <c:pt idx="2">
                  <c:v>0.10851172061872105</c:v>
                </c:pt>
                <c:pt idx="3">
                  <c:v>7.6681359306127184E-4</c:v>
                </c:pt>
                <c:pt idx="4">
                  <c:v>0.29651224651040303</c:v>
                </c:pt>
                <c:pt idx="5">
                  <c:v>9.4102102102101987E-2</c:v>
                </c:pt>
                <c:pt idx="6">
                  <c:v>4.1716621253406368E-3</c:v>
                </c:pt>
                <c:pt idx="7">
                  <c:v>-1.4792059642504216E-3</c:v>
                </c:pt>
                <c:pt idx="8">
                  <c:v>3.0881502890173398E-2</c:v>
                </c:pt>
                <c:pt idx="9">
                  <c:v>5.0419689119170955E-2</c:v>
                </c:pt>
                <c:pt idx="10">
                  <c:v>4.5888091822094662E-2</c:v>
                </c:pt>
                <c:pt idx="11">
                  <c:v>7.4793216061753209E-2</c:v>
                </c:pt>
                <c:pt idx="12">
                  <c:v>2.1010291595197197E-2</c:v>
                </c:pt>
                <c:pt idx="13">
                  <c:v>7.9496992530901062E-2</c:v>
                </c:pt>
                <c:pt idx="14">
                  <c:v>1.8332221076260313E-2</c:v>
                </c:pt>
                <c:pt idx="15">
                  <c:v>3.3312684365781678E-2</c:v>
                </c:pt>
                <c:pt idx="16">
                  <c:v>5.3309557372427513E-2</c:v>
                </c:pt>
                <c:pt idx="17">
                  <c:v>8.5359843477340498E-3</c:v>
                </c:pt>
                <c:pt idx="18">
                  <c:v>8.6974193548387091E-2</c:v>
                </c:pt>
                <c:pt idx="19">
                  <c:v>0.11630367218573673</c:v>
                </c:pt>
                <c:pt idx="20">
                  <c:v>7.5386221630991262E-2</c:v>
                </c:pt>
                <c:pt idx="21">
                  <c:v>1.3184277932104256E-2</c:v>
                </c:pt>
                <c:pt idx="22">
                  <c:v>2.996680063494208E-2</c:v>
                </c:pt>
                <c:pt idx="23">
                  <c:v>5.8380064628386914E-2</c:v>
                </c:pt>
                <c:pt idx="24">
                  <c:v>6.2309309732517762E-2</c:v>
                </c:pt>
                <c:pt idx="25">
                  <c:v>-1.3689632968447649E-3</c:v>
                </c:pt>
                <c:pt idx="26">
                  <c:v>-8.5405182253090878E-3</c:v>
                </c:pt>
                <c:pt idx="27">
                  <c:v>0.13154558282073328</c:v>
                </c:pt>
                <c:pt idx="28">
                  <c:v>6.0879731654974595E-2</c:v>
                </c:pt>
                <c:pt idx="29">
                  <c:v>1.4783376045645766E-2</c:v>
                </c:pt>
                <c:pt idx="30">
                  <c:v>2.033842341737209E-2</c:v>
                </c:pt>
                <c:pt idx="31">
                  <c:v>-1.1198701104197614E-2</c:v>
                </c:pt>
                <c:pt idx="32">
                  <c:v>2.6880282734417477E-2</c:v>
                </c:pt>
                <c:pt idx="33">
                  <c:v>1.5671828469326896E-2</c:v>
                </c:pt>
                <c:pt idx="34">
                  <c:v>6.1272042744956443E-2</c:v>
                </c:pt>
                <c:pt idx="35">
                  <c:v>5.4349324575955565E-2</c:v>
                </c:pt>
                <c:pt idx="36">
                  <c:v>1.1818854694195483E-2</c:v>
                </c:pt>
                <c:pt idx="37">
                  <c:v>6.9180742469679354E-2</c:v>
                </c:pt>
                <c:pt idx="38">
                  <c:v>4.5433988745271589E-2</c:v>
                </c:pt>
                <c:pt idx="39">
                  <c:v>8.6671312952462595E-3</c:v>
                </c:pt>
                <c:pt idx="40">
                  <c:v>2.365882522643821E-2</c:v>
                </c:pt>
                <c:pt idx="41">
                  <c:v>-3.50271368812064E-2</c:v>
                </c:pt>
                <c:pt idx="42">
                  <c:v>0.11886289895617978</c:v>
                </c:pt>
                <c:pt idx="43">
                  <c:v>2.5339811361098467E-2</c:v>
                </c:pt>
                <c:pt idx="44">
                  <c:v>1.5911666896677654E-2</c:v>
                </c:pt>
                <c:pt idx="45">
                  <c:v>4.5884055503530446E-4</c:v>
                </c:pt>
                <c:pt idx="46">
                  <c:v>9.5644042032912158E-3</c:v>
                </c:pt>
                <c:pt idx="47">
                  <c:v>2.2980032388534757E-2</c:v>
                </c:pt>
                <c:pt idx="48">
                  <c:v>2.0926649132594621E-3</c:v>
                </c:pt>
                <c:pt idx="49">
                  <c:v>1.1624903012763824E-2</c:v>
                </c:pt>
                <c:pt idx="50">
                  <c:v>2.3024875692620364E-2</c:v>
                </c:pt>
                <c:pt idx="51">
                  <c:v>2.2509969590099283E-2</c:v>
                </c:pt>
                <c:pt idx="52">
                  <c:v>2.713292571499671E-2</c:v>
                </c:pt>
                <c:pt idx="53">
                  <c:v>3.1817664450740447E-2</c:v>
                </c:pt>
                <c:pt idx="54">
                  <c:v>6.0805474665113574E-2</c:v>
                </c:pt>
                <c:pt idx="55">
                  <c:v>3.9978838482861233E-2</c:v>
                </c:pt>
                <c:pt idx="56">
                  <c:v>2.3126824453077427E-2</c:v>
                </c:pt>
                <c:pt idx="57">
                  <c:v>3.2575250868530886E-2</c:v>
                </c:pt>
                <c:pt idx="58">
                  <c:v>3.6445823471422778E-2</c:v>
                </c:pt>
                <c:pt idx="59">
                  <c:v>1.5054643170719875E-2</c:v>
                </c:pt>
                <c:pt idx="60">
                  <c:v>3.0358909241364564E-2</c:v>
                </c:pt>
              </c:numCache>
            </c:numRef>
          </c:val>
        </c:ser>
        <c:ser>
          <c:idx val="1"/>
          <c:order val="1"/>
          <c:tx>
            <c:strRef>
              <c:f>'Anlys- Unemployment'!$E$1</c:f>
              <c:strCache>
                <c:ptCount val="1"/>
                <c:pt idx="0">
                  <c:v>%Change Unemployment</c:v>
                </c:pt>
              </c:strCache>
            </c:strRef>
          </c:tx>
          <c:marker>
            <c:symbol val="none"/>
          </c:marker>
          <c:cat>
            <c:numRef>
              <c:f>'Anlys- Unemployment'!$A$2:$A$62</c:f>
              <c:numCache>
                <c:formatCode>General</c:formatCode>
                <c:ptCount val="61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</c:numCache>
            </c:numRef>
          </c:cat>
          <c:val>
            <c:numRef>
              <c:f>'Anlys- Unemployment'!$E$2:$E$62</c:f>
              <c:numCache>
                <c:formatCode>0.0%</c:formatCode>
                <c:ptCount val="61"/>
                <c:pt idx="1">
                  <c:v>2.3E-2</c:v>
                </c:pt>
                <c:pt idx="2">
                  <c:v>-8.4166666666666695E-3</c:v>
                </c:pt>
                <c:pt idx="3">
                  <c:v>-1.9249999999999989E-2</c:v>
                </c:pt>
                <c:pt idx="4">
                  <c:v>-2.5833333333333368E-3</c:v>
                </c:pt>
                <c:pt idx="5">
                  <c:v>-1.0000000000000009E-3</c:v>
                </c:pt>
                <c:pt idx="6">
                  <c:v>2.6666666666666655E-2</c:v>
                </c:pt>
                <c:pt idx="7">
                  <c:v>-1.2249999999999983E-2</c:v>
                </c:pt>
                <c:pt idx="8">
                  <c:v>-2.4166666666666711E-3</c:v>
                </c:pt>
                <c:pt idx="9">
                  <c:v>1.7499999999999946E-3</c:v>
                </c:pt>
                <c:pt idx="10">
                  <c:v>2.5416666666666657E-2</c:v>
                </c:pt>
                <c:pt idx="11">
                  <c:v>-1.3916666666666654E-2</c:v>
                </c:pt>
                <c:pt idx="12">
                  <c:v>9.1666666666666979E-4</c:v>
                </c:pt>
                <c:pt idx="13">
                  <c:v>1.1499999999999996E-2</c:v>
                </c:pt>
                <c:pt idx="14">
                  <c:v>-1.1249999999999996E-2</c:v>
                </c:pt>
                <c:pt idx="15">
                  <c:v>7.4999999999999373E-4</c:v>
                </c:pt>
                <c:pt idx="16">
                  <c:v>-4.8333333333333284E-3</c:v>
                </c:pt>
                <c:pt idx="17">
                  <c:v>-6.4999999999999988E-3</c:v>
                </c:pt>
                <c:pt idx="18">
                  <c:v>-7.1666666666666684E-3</c:v>
                </c:pt>
                <c:pt idx="19">
                  <c:v>4.9999999999999351E-4</c:v>
                </c:pt>
                <c:pt idx="20">
                  <c:v>-2.8333333333333335E-3</c:v>
                </c:pt>
                <c:pt idx="21">
                  <c:v>-6.6666666666666263E-4</c:v>
                </c:pt>
                <c:pt idx="22">
                  <c:v>1.4916666666666668E-2</c:v>
                </c:pt>
                <c:pt idx="23">
                  <c:v>9.6666666666666706E-3</c:v>
                </c:pt>
                <c:pt idx="24">
                  <c:v>-3.4999999999999962E-3</c:v>
                </c:pt>
                <c:pt idx="25">
                  <c:v>-7.4166666666666825E-3</c:v>
                </c:pt>
                <c:pt idx="26">
                  <c:v>7.833333333333338E-3</c:v>
                </c:pt>
                <c:pt idx="27">
                  <c:v>2.8333333333333328E-2</c:v>
                </c:pt>
                <c:pt idx="28">
                  <c:v>-7.749999999999993E-3</c:v>
                </c:pt>
                <c:pt idx="29">
                  <c:v>-6.4999999999999919E-3</c:v>
                </c:pt>
                <c:pt idx="30">
                  <c:v>-9.8333333333333398E-3</c:v>
                </c:pt>
                <c:pt idx="31">
                  <c:v>-2.166666666666664E-3</c:v>
                </c:pt>
                <c:pt idx="32">
                  <c:v>1.3250000000000005E-2</c:v>
                </c:pt>
                <c:pt idx="33">
                  <c:v>4.416666666666666E-3</c:v>
                </c:pt>
                <c:pt idx="34">
                  <c:v>2.0916666666666653E-2</c:v>
                </c:pt>
                <c:pt idx="35">
                  <c:v>-1.083333333333325E-3</c:v>
                </c:pt>
                <c:pt idx="36">
                  <c:v>-2.0916666666666667E-2</c:v>
                </c:pt>
                <c:pt idx="37">
                  <c:v>-3.1666666666666649E-3</c:v>
                </c:pt>
                <c:pt idx="38">
                  <c:v>-1.9166666666666637E-3</c:v>
                </c:pt>
                <c:pt idx="39">
                  <c:v>-8.2500000000000004E-3</c:v>
                </c:pt>
                <c:pt idx="40">
                  <c:v>-6.833333333333344E-3</c:v>
                </c:pt>
                <c:pt idx="41">
                  <c:v>-2.3333333333333331E-3</c:v>
                </c:pt>
                <c:pt idx="42">
                  <c:v>3.5833333333333342E-3</c:v>
                </c:pt>
                <c:pt idx="43">
                  <c:v>1.2333333333333328E-2</c:v>
                </c:pt>
                <c:pt idx="44">
                  <c:v>6.4166666666666816E-3</c:v>
                </c:pt>
                <c:pt idx="45">
                  <c:v>-5.8333333333333431E-3</c:v>
                </c:pt>
                <c:pt idx="46">
                  <c:v>-8.0833333333333243E-3</c:v>
                </c:pt>
                <c:pt idx="47">
                  <c:v>-5.0833333333333286E-3</c:v>
                </c:pt>
                <c:pt idx="48">
                  <c:v>-1.8333333333333326E-3</c:v>
                </c:pt>
                <c:pt idx="49">
                  <c:v>-4.6666666666666801E-3</c:v>
                </c:pt>
                <c:pt idx="50">
                  <c:v>-4.416666666666666E-3</c:v>
                </c:pt>
                <c:pt idx="51">
                  <c:v>-2.8333333333333197E-3</c:v>
                </c:pt>
                <c:pt idx="52">
                  <c:v>-2.5000000000000161E-3</c:v>
                </c:pt>
                <c:pt idx="53">
                  <c:v>7.7499999999999999E-3</c:v>
                </c:pt>
                <c:pt idx="54">
                  <c:v>1.0416666666666678E-2</c:v>
                </c:pt>
                <c:pt idx="55">
                  <c:v>2.0833333333333329E-3</c:v>
                </c:pt>
                <c:pt idx="56">
                  <c:v>-4.500000000000004E-3</c:v>
                </c:pt>
                <c:pt idx="57">
                  <c:v>-4.6666666666666662E-3</c:v>
                </c:pt>
                <c:pt idx="58">
                  <c:v>-4.583333333333342E-3</c:v>
                </c:pt>
                <c:pt idx="59">
                  <c:v>1.6666666666667607E-4</c:v>
                </c:pt>
                <c:pt idx="60">
                  <c:v>1.1749999999999997E-2</c:v>
                </c:pt>
              </c:numCache>
            </c:numRef>
          </c:val>
        </c:ser>
        <c:marker val="1"/>
        <c:axId val="73274112"/>
        <c:axId val="73275648"/>
      </c:lineChart>
      <c:catAx>
        <c:axId val="73274112"/>
        <c:scaling>
          <c:orientation val="minMax"/>
        </c:scaling>
        <c:axPos val="b"/>
        <c:numFmt formatCode="General" sourceLinked="1"/>
        <c:majorTickMark val="none"/>
        <c:tickLblPos val="nextTo"/>
        <c:crossAx val="73275648"/>
        <c:crosses val="autoZero"/>
        <c:auto val="1"/>
        <c:lblAlgn val="ctr"/>
        <c:lblOffset val="100"/>
      </c:catAx>
      <c:valAx>
        <c:axId val="73275648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spPr>
          <a:ln w="9525">
            <a:noFill/>
          </a:ln>
        </c:spPr>
        <c:crossAx val="732741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1</xdr:row>
      <xdr:rowOff>0</xdr:rowOff>
    </xdr:from>
    <xdr:to>
      <xdr:col>14</xdr:col>
      <xdr:colOff>581025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104774</xdr:colOff>
      <xdr:row>16</xdr:row>
      <xdr:rowOff>0</xdr:rowOff>
    </xdr:from>
    <xdr:to>
      <xdr:col>14</xdr:col>
      <xdr:colOff>590549</xdr:colOff>
      <xdr:row>31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</xdr:row>
      <xdr:rowOff>142875</xdr:rowOff>
    </xdr:from>
    <xdr:to>
      <xdr:col>10</xdr:col>
      <xdr:colOff>123825</xdr:colOff>
      <xdr:row>16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333375</xdr:colOff>
      <xdr:row>17</xdr:row>
      <xdr:rowOff>28575</xdr:rowOff>
    </xdr:from>
    <xdr:to>
      <xdr:col>10</xdr:col>
      <xdr:colOff>123825</xdr:colOff>
      <xdr:row>31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opLeftCell="A70" workbookViewId="0">
      <selection activeCell="A28" sqref="A28"/>
    </sheetView>
  </sheetViews>
  <sheetFormatPr defaultRowHeight="15"/>
  <cols>
    <col min="2" max="2" width="11.28515625" customWidth="1"/>
    <col min="3" max="3" width="21.140625" customWidth="1"/>
    <col min="4" max="4" width="20.42578125" bestFit="1" customWidth="1"/>
    <col min="5" max="5" width="13.140625" bestFit="1" customWidth="1"/>
    <col min="6" max="6" width="18.5703125" bestFit="1" customWidth="1"/>
    <col min="7" max="7" width="19.28515625" customWidth="1"/>
    <col min="8" max="8" width="27.7109375" bestFit="1" customWidth="1"/>
    <col min="9" max="9" width="15" bestFit="1" customWidth="1"/>
  </cols>
  <sheetData>
    <row r="1" spans="1:9">
      <c r="A1" s="3" t="s">
        <v>0</v>
      </c>
      <c r="B1" s="3" t="s">
        <v>1</v>
      </c>
      <c r="C1" s="3" t="s">
        <v>2</v>
      </c>
      <c r="D1" s="4" t="s">
        <v>7</v>
      </c>
      <c r="E1" s="3" t="s">
        <v>8</v>
      </c>
      <c r="F1" s="4" t="s">
        <v>6</v>
      </c>
      <c r="G1" s="4" t="s">
        <v>3</v>
      </c>
      <c r="H1" s="4" t="s">
        <v>5</v>
      </c>
      <c r="I1" s="4" t="s">
        <v>9</v>
      </c>
    </row>
    <row r="2" spans="1:9">
      <c r="A2">
        <v>1922</v>
      </c>
      <c r="B2">
        <v>73.400000000000006</v>
      </c>
      <c r="C2">
        <v>9.3000000000000007</v>
      </c>
      <c r="D2" s="1">
        <f t="shared" ref="D2:D34" si="0">C2/B2</f>
        <v>0.12670299727520437</v>
      </c>
      <c r="E2" s="7">
        <v>-6.0999999999999999E-2</v>
      </c>
      <c r="F2" s="1">
        <f>-11.7647058823529%-E2</f>
        <v>-5.6647058823528995E-2</v>
      </c>
      <c r="G2" s="1">
        <f>-0.271739130434767%-E2</f>
        <v>5.8282608695652327E-2</v>
      </c>
      <c r="H2" t="s">
        <v>4</v>
      </c>
      <c r="I2" t="s">
        <v>4</v>
      </c>
    </row>
    <row r="3" spans="1:9">
      <c r="A3">
        <v>1923</v>
      </c>
      <c r="B3">
        <v>85.4</v>
      </c>
      <c r="C3">
        <v>9.6300000000000008</v>
      </c>
      <c r="D3" s="1">
        <f t="shared" si="0"/>
        <v>0.11276346604215456</v>
      </c>
      <c r="E3" s="7">
        <v>1.8000000000000002E-2</v>
      </c>
      <c r="F3" s="1">
        <f>((C3-C2)/C2)-E3</f>
        <v>1.7483870967741941E-2</v>
      </c>
      <c r="G3" s="1">
        <f>(B3-B2)/B2-E3</f>
        <v>0.14548773841961854</v>
      </c>
      <c r="H3" s="2">
        <f>F2</f>
        <v>-5.6647058823528995E-2</v>
      </c>
      <c r="I3" t="s">
        <v>4</v>
      </c>
    </row>
    <row r="4" spans="1:9">
      <c r="A4">
        <v>1924</v>
      </c>
      <c r="B4">
        <v>86.9</v>
      </c>
      <c r="C4">
        <v>9.98</v>
      </c>
      <c r="D4" s="1">
        <f t="shared" si="0"/>
        <v>0.11484464902186421</v>
      </c>
      <c r="E4" s="7">
        <v>0</v>
      </c>
      <c r="F4" s="1">
        <f t="shared" ref="F4:F67" si="1">((C4-C3)/C3)-E4</f>
        <v>3.6344755970924153E-2</v>
      </c>
      <c r="G4" s="1">
        <f t="shared" ref="G4:G67" si="2">(B4-B3)/B3-E4</f>
        <v>1.7564402810304448E-2</v>
      </c>
      <c r="H4" s="2">
        <f t="shared" ref="H4:H67" si="3">F3</f>
        <v>1.7483870967741941E-2</v>
      </c>
      <c r="I4" t="s">
        <v>4</v>
      </c>
    </row>
    <row r="5" spans="1:9">
      <c r="A5">
        <v>1925</v>
      </c>
      <c r="B5">
        <v>90.6</v>
      </c>
      <c r="C5">
        <v>10.37</v>
      </c>
      <c r="D5" s="1">
        <f t="shared" si="0"/>
        <v>0.11445916114790287</v>
      </c>
      <c r="E5" s="7">
        <v>2.3E-2</v>
      </c>
      <c r="F5" s="1">
        <f t="shared" si="1"/>
        <v>1.607815631262513E-2</v>
      </c>
      <c r="G5" s="1">
        <f t="shared" si="2"/>
        <v>1.9577675489067761E-2</v>
      </c>
      <c r="H5" s="2">
        <f t="shared" si="3"/>
        <v>3.6344755970924153E-2</v>
      </c>
      <c r="I5" t="s">
        <v>4</v>
      </c>
    </row>
    <row r="6" spans="1:9">
      <c r="A6">
        <v>1926</v>
      </c>
      <c r="B6">
        <v>96.9</v>
      </c>
      <c r="C6">
        <v>10.78</v>
      </c>
      <c r="D6" s="1">
        <f t="shared" si="0"/>
        <v>0.1112487100103199</v>
      </c>
      <c r="E6" s="7">
        <v>1.1000000000000001E-2</v>
      </c>
      <c r="F6" s="1">
        <f t="shared" si="1"/>
        <v>2.8537126325940229E-2</v>
      </c>
      <c r="G6" s="1">
        <f t="shared" si="2"/>
        <v>5.8536423841059733E-2</v>
      </c>
      <c r="H6" s="2">
        <f t="shared" si="3"/>
        <v>1.607815631262513E-2</v>
      </c>
      <c r="I6" t="s">
        <v>4</v>
      </c>
    </row>
    <row r="7" spans="1:9">
      <c r="A7">
        <v>1927</v>
      </c>
      <c r="B7">
        <v>95.5</v>
      </c>
      <c r="C7">
        <v>11.22</v>
      </c>
      <c r="D7" s="1">
        <f t="shared" si="0"/>
        <v>0.11748691099476441</v>
      </c>
      <c r="E7" s="7">
        <v>-1.7000000000000001E-2</v>
      </c>
      <c r="F7" s="1">
        <f t="shared" si="1"/>
        <v>5.7816326530612368E-2</v>
      </c>
      <c r="G7" s="1">
        <f t="shared" si="2"/>
        <v>2.5521155830752797E-3</v>
      </c>
      <c r="H7" s="2">
        <f t="shared" si="3"/>
        <v>2.8537126325940229E-2</v>
      </c>
      <c r="I7" t="s">
        <v>4</v>
      </c>
    </row>
    <row r="8" spans="1:9">
      <c r="A8">
        <v>1928</v>
      </c>
      <c r="B8">
        <v>97.4</v>
      </c>
      <c r="C8">
        <v>11.46</v>
      </c>
      <c r="D8" s="1">
        <f t="shared" si="0"/>
        <v>0.11765913757700205</v>
      </c>
      <c r="E8" s="7">
        <v>-1.7000000000000001E-2</v>
      </c>
      <c r="F8" s="1">
        <f t="shared" si="1"/>
        <v>3.8390374331550819E-2</v>
      </c>
      <c r="G8" s="1">
        <f t="shared" si="2"/>
        <v>3.6895287958115246E-2</v>
      </c>
      <c r="H8" s="2">
        <f t="shared" si="3"/>
        <v>5.7816326530612368E-2</v>
      </c>
      <c r="I8" t="s">
        <v>4</v>
      </c>
    </row>
    <row r="9" spans="1:9">
      <c r="A9">
        <v>1929</v>
      </c>
      <c r="B9">
        <v>103.6</v>
      </c>
      <c r="C9">
        <v>11.7</v>
      </c>
      <c r="D9" s="1">
        <f t="shared" si="0"/>
        <v>0.11293436293436293</v>
      </c>
      <c r="E9" s="7">
        <v>0</v>
      </c>
      <c r="F9" s="1">
        <f t="shared" si="1"/>
        <v>2.0942408376963213E-2</v>
      </c>
      <c r="G9" s="1">
        <f t="shared" si="2"/>
        <v>6.365503080082123E-2</v>
      </c>
      <c r="H9" s="2">
        <f t="shared" si="3"/>
        <v>3.8390374331550819E-2</v>
      </c>
      <c r="I9" t="s">
        <v>4</v>
      </c>
    </row>
    <row r="10" spans="1:9">
      <c r="A10">
        <v>1930</v>
      </c>
      <c r="B10">
        <v>91.2</v>
      </c>
      <c r="C10">
        <v>12.06</v>
      </c>
      <c r="D10" s="1">
        <f t="shared" si="0"/>
        <v>0.13223684210526315</v>
      </c>
      <c r="E10" s="7">
        <v>-2.3E-2</v>
      </c>
      <c r="F10" s="1">
        <f t="shared" si="1"/>
        <v>5.3769230769230875E-2</v>
      </c>
      <c r="G10" s="1">
        <f t="shared" si="2"/>
        <v>-9.6691119691119626E-2</v>
      </c>
      <c r="H10" s="2">
        <f t="shared" si="3"/>
        <v>2.0942408376963213E-2</v>
      </c>
      <c r="I10" t="s">
        <v>4</v>
      </c>
    </row>
    <row r="11" spans="1:9">
      <c r="A11">
        <v>1931</v>
      </c>
      <c r="B11">
        <v>76.5</v>
      </c>
      <c r="C11">
        <v>12.19</v>
      </c>
      <c r="D11" s="1">
        <f t="shared" si="0"/>
        <v>0.15934640522875818</v>
      </c>
      <c r="E11" s="7">
        <v>-0.09</v>
      </c>
      <c r="F11" s="1">
        <f t="shared" si="1"/>
        <v>0.1007794361525704</v>
      </c>
      <c r="G11" s="1">
        <f t="shared" si="2"/>
        <v>-7.1184210526315822E-2</v>
      </c>
      <c r="H11" s="2">
        <f t="shared" si="3"/>
        <v>5.3769230769230875E-2</v>
      </c>
      <c r="I11" t="s">
        <v>4</v>
      </c>
    </row>
    <row r="12" spans="1:9">
      <c r="A12">
        <v>1932</v>
      </c>
      <c r="B12">
        <v>58.7</v>
      </c>
      <c r="C12">
        <v>12.44</v>
      </c>
      <c r="D12" s="1">
        <f t="shared" si="0"/>
        <v>0.21192504258943781</v>
      </c>
      <c r="E12" s="7">
        <v>-9.9000000000000005E-2</v>
      </c>
      <c r="F12" s="1">
        <f t="shared" si="1"/>
        <v>0.11950861361771944</v>
      </c>
      <c r="G12" s="1">
        <f t="shared" si="2"/>
        <v>-0.13367973856209145</v>
      </c>
      <c r="H12" s="2">
        <f t="shared" si="3"/>
        <v>0.1007794361525704</v>
      </c>
      <c r="I12" t="s">
        <v>4</v>
      </c>
    </row>
    <row r="13" spans="1:9">
      <c r="A13">
        <v>1933</v>
      </c>
      <c r="B13">
        <v>56.4</v>
      </c>
      <c r="C13">
        <v>12.62</v>
      </c>
      <c r="D13" s="1">
        <f t="shared" si="0"/>
        <v>0.22375886524822694</v>
      </c>
      <c r="E13" s="7">
        <v>-5.0999999999999997E-2</v>
      </c>
      <c r="F13" s="1">
        <f t="shared" si="1"/>
        <v>6.5469453376205758E-2</v>
      </c>
      <c r="G13" s="1">
        <f t="shared" si="2"/>
        <v>1.1817717206132804E-2</v>
      </c>
      <c r="H13" s="2">
        <f t="shared" si="3"/>
        <v>0.11950861361771944</v>
      </c>
      <c r="I13" t="s">
        <v>4</v>
      </c>
    </row>
    <row r="14" spans="1:9">
      <c r="A14">
        <v>1934</v>
      </c>
      <c r="B14">
        <v>66</v>
      </c>
      <c r="C14">
        <v>12.81</v>
      </c>
      <c r="D14" s="1">
        <f t="shared" si="0"/>
        <v>0.19409090909090909</v>
      </c>
      <c r="E14" s="7">
        <v>3.1E-2</v>
      </c>
      <c r="F14" s="1">
        <f t="shared" si="1"/>
        <v>-1.5944532488114001E-2</v>
      </c>
      <c r="G14" s="1">
        <f t="shared" si="2"/>
        <v>0.13921276595744683</v>
      </c>
      <c r="H14" s="2">
        <f t="shared" si="3"/>
        <v>6.5469453376205758E-2</v>
      </c>
      <c r="I14" t="s">
        <v>4</v>
      </c>
    </row>
    <row r="15" spans="1:9">
      <c r="A15">
        <v>1935</v>
      </c>
      <c r="B15">
        <v>73.3</v>
      </c>
      <c r="C15">
        <v>14.78</v>
      </c>
      <c r="D15" s="1">
        <f t="shared" si="0"/>
        <v>0.20163710777626193</v>
      </c>
      <c r="E15" s="7">
        <v>2.2000000000000002E-2</v>
      </c>
      <c r="F15" s="1">
        <f t="shared" si="1"/>
        <v>0.13178610460577664</v>
      </c>
      <c r="G15" s="1">
        <f t="shared" si="2"/>
        <v>8.8606060606060563E-2</v>
      </c>
      <c r="H15" s="2">
        <f t="shared" si="3"/>
        <v>-1.5944532488114001E-2</v>
      </c>
      <c r="I15" t="s">
        <v>4</v>
      </c>
    </row>
    <row r="16" spans="1:9">
      <c r="A16">
        <v>1936</v>
      </c>
      <c r="B16">
        <v>83.8</v>
      </c>
      <c r="C16">
        <v>16.760000000000002</v>
      </c>
      <c r="D16" s="1">
        <f t="shared" si="0"/>
        <v>0.20000000000000004</v>
      </c>
      <c r="E16" s="7">
        <v>1.4999999999999999E-2</v>
      </c>
      <c r="F16" s="1">
        <f t="shared" si="1"/>
        <v>0.11896481732070381</v>
      </c>
      <c r="G16" s="1">
        <f t="shared" si="2"/>
        <v>0.12824693042291951</v>
      </c>
      <c r="H16" s="2">
        <f t="shared" si="3"/>
        <v>0.13178610460577664</v>
      </c>
      <c r="I16" t="s">
        <v>4</v>
      </c>
    </row>
    <row r="17" spans="1:9">
      <c r="A17">
        <v>1937</v>
      </c>
      <c r="B17">
        <v>91.9</v>
      </c>
      <c r="C17">
        <v>17.22</v>
      </c>
      <c r="D17" s="1">
        <f t="shared" si="0"/>
        <v>0.18737758433079432</v>
      </c>
      <c r="E17" s="7">
        <v>3.6000000000000004E-2</v>
      </c>
      <c r="F17" s="1">
        <f t="shared" si="1"/>
        <v>-8.553699284009713E-3</v>
      </c>
      <c r="G17" s="1">
        <f t="shared" si="2"/>
        <v>6.0658711217183872E-2</v>
      </c>
      <c r="H17" s="2">
        <f t="shared" si="3"/>
        <v>0.11896481732070381</v>
      </c>
      <c r="I17" t="s">
        <v>4</v>
      </c>
    </row>
    <row r="18" spans="1:9">
      <c r="A18">
        <v>1938</v>
      </c>
      <c r="B18">
        <v>86.1</v>
      </c>
      <c r="C18">
        <v>17.68</v>
      </c>
      <c r="D18" s="1">
        <f t="shared" si="0"/>
        <v>0.20534262485481999</v>
      </c>
      <c r="E18" s="7">
        <v>-2.1000000000000001E-2</v>
      </c>
      <c r="F18" s="1">
        <f t="shared" si="1"/>
        <v>4.7713124274099933E-2</v>
      </c>
      <c r="G18" s="1">
        <f t="shared" si="2"/>
        <v>-4.2112078346028411E-2</v>
      </c>
      <c r="H18" s="2">
        <f t="shared" si="3"/>
        <v>-8.553699284009713E-3</v>
      </c>
      <c r="I18" t="s">
        <v>4</v>
      </c>
    </row>
    <row r="19" spans="1:9">
      <c r="A19">
        <v>1939</v>
      </c>
      <c r="B19">
        <v>92.2</v>
      </c>
      <c r="C19">
        <v>19.05</v>
      </c>
      <c r="D19" s="1">
        <f t="shared" si="0"/>
        <v>0.20661605206073752</v>
      </c>
      <c r="E19" s="7">
        <v>-1.3999999999999999E-2</v>
      </c>
      <c r="F19" s="1">
        <f t="shared" si="1"/>
        <v>9.1488687782805486E-2</v>
      </c>
      <c r="G19" s="1">
        <f t="shared" si="2"/>
        <v>8.484785133565631E-2</v>
      </c>
      <c r="H19" s="2">
        <f t="shared" si="3"/>
        <v>4.7713124274099933E-2</v>
      </c>
      <c r="I19" t="s">
        <v>4</v>
      </c>
    </row>
    <row r="20" spans="1:9">
      <c r="A20">
        <v>1940</v>
      </c>
      <c r="B20">
        <v>101.4</v>
      </c>
      <c r="C20">
        <v>20.420000000000002</v>
      </c>
      <c r="D20" s="1">
        <f t="shared" si="0"/>
        <v>0.20138067061143985</v>
      </c>
      <c r="E20" s="7">
        <v>6.9999999999999993E-3</v>
      </c>
      <c r="F20" s="1">
        <f t="shared" si="1"/>
        <v>6.4916010498687726E-2</v>
      </c>
      <c r="G20" s="1">
        <f t="shared" si="2"/>
        <v>9.2783080260303713E-2</v>
      </c>
      <c r="H20" s="2">
        <f t="shared" si="3"/>
        <v>9.1488687782805486E-2</v>
      </c>
      <c r="I20" t="s">
        <v>4</v>
      </c>
    </row>
    <row r="21" spans="1:9">
      <c r="A21">
        <v>1941</v>
      </c>
      <c r="B21">
        <v>126.7</v>
      </c>
      <c r="C21">
        <v>24.35</v>
      </c>
      <c r="D21" s="1">
        <f t="shared" si="0"/>
        <v>0.19218626677190215</v>
      </c>
      <c r="E21" s="7">
        <v>0.05</v>
      </c>
      <c r="F21" s="1">
        <f t="shared" si="1"/>
        <v>0.142458374142997</v>
      </c>
      <c r="G21" s="1">
        <f t="shared" si="2"/>
        <v>0.19950690335305715</v>
      </c>
      <c r="H21" s="2">
        <f t="shared" si="3"/>
        <v>6.4916010498687726E-2</v>
      </c>
      <c r="I21" t="s">
        <v>4</v>
      </c>
    </row>
    <row r="22" spans="1:9">
      <c r="A22">
        <v>1942</v>
      </c>
      <c r="B22">
        <v>161.9</v>
      </c>
      <c r="C22">
        <v>45.58</v>
      </c>
      <c r="D22" s="1">
        <f t="shared" si="0"/>
        <v>0.28153180975911052</v>
      </c>
      <c r="E22" s="7">
        <v>0.109</v>
      </c>
      <c r="F22" s="1">
        <f t="shared" si="1"/>
        <v>0.76286858316221751</v>
      </c>
      <c r="G22" s="1">
        <f t="shared" si="2"/>
        <v>0.16882162588792426</v>
      </c>
      <c r="H22" s="2">
        <f t="shared" si="3"/>
        <v>0.142458374142997</v>
      </c>
      <c r="I22" t="s">
        <v>4</v>
      </c>
    </row>
    <row r="23" spans="1:9">
      <c r="A23">
        <v>1943</v>
      </c>
      <c r="B23">
        <v>198.6</v>
      </c>
      <c r="C23">
        <v>92.71</v>
      </c>
      <c r="D23" s="1">
        <f t="shared" si="0"/>
        <v>0.46681772406847932</v>
      </c>
      <c r="E23" s="7">
        <v>6.0999999999999999E-2</v>
      </c>
      <c r="F23" s="1">
        <f t="shared" si="1"/>
        <v>0.97300614304519528</v>
      </c>
      <c r="G23" s="1">
        <f t="shared" si="2"/>
        <v>0.1656831377393452</v>
      </c>
      <c r="H23" s="2">
        <f t="shared" si="3"/>
        <v>0.76286858316221751</v>
      </c>
      <c r="I23" t="s">
        <v>4</v>
      </c>
    </row>
    <row r="24" spans="1:9">
      <c r="A24">
        <v>1944</v>
      </c>
      <c r="B24">
        <v>219.8</v>
      </c>
      <c r="C24">
        <v>109.95</v>
      </c>
      <c r="D24" s="1">
        <f t="shared" si="0"/>
        <v>0.50022747952684254</v>
      </c>
      <c r="E24" s="7">
        <v>1.7000000000000001E-2</v>
      </c>
      <c r="F24" s="1">
        <f t="shared" si="1"/>
        <v>0.16895620752885354</v>
      </c>
      <c r="G24" s="1">
        <f t="shared" si="2"/>
        <v>8.9747230614300191E-2</v>
      </c>
      <c r="H24" s="2">
        <f t="shared" si="3"/>
        <v>0.97300614304519528</v>
      </c>
      <c r="I24" t="s">
        <v>4</v>
      </c>
    </row>
    <row r="25" spans="1:9">
      <c r="A25">
        <v>1945</v>
      </c>
      <c r="B25">
        <v>223.1</v>
      </c>
      <c r="C25">
        <v>118.18</v>
      </c>
      <c r="D25" s="1">
        <f t="shared" si="0"/>
        <v>0.52971761541909457</v>
      </c>
      <c r="E25" s="7">
        <v>2.3E-2</v>
      </c>
      <c r="F25" s="1">
        <f t="shared" si="1"/>
        <v>5.1852205547976392E-2</v>
      </c>
      <c r="G25" s="1">
        <f t="shared" si="2"/>
        <v>-7.9863512283895235E-3</v>
      </c>
      <c r="H25" s="2">
        <f t="shared" si="3"/>
        <v>0.16895620752885354</v>
      </c>
      <c r="I25" t="s">
        <v>4</v>
      </c>
    </row>
    <row r="26" spans="1:9">
      <c r="A26">
        <v>1946</v>
      </c>
      <c r="B26">
        <v>222.3</v>
      </c>
      <c r="C26">
        <v>79.709999999999994</v>
      </c>
      <c r="D26" s="1">
        <f t="shared" si="0"/>
        <v>0.35856950067476379</v>
      </c>
      <c r="E26" s="7">
        <v>8.3000000000000004E-2</v>
      </c>
      <c r="F26" s="1">
        <f t="shared" si="1"/>
        <v>-0.40852039262142503</v>
      </c>
      <c r="G26" s="1">
        <f t="shared" si="2"/>
        <v>-8.6585835948005313E-2</v>
      </c>
      <c r="H26" s="2">
        <f t="shared" si="3"/>
        <v>5.1852205547976392E-2</v>
      </c>
      <c r="I26" t="s">
        <v>4</v>
      </c>
    </row>
    <row r="27" spans="1:9">
      <c r="A27">
        <v>1947</v>
      </c>
      <c r="B27">
        <v>244.2</v>
      </c>
      <c r="C27">
        <v>57.73</v>
      </c>
      <c r="D27" s="1">
        <f t="shared" si="0"/>
        <v>0.23640458640458639</v>
      </c>
      <c r="E27" s="7">
        <v>0.14400000000000002</v>
      </c>
      <c r="F27" s="1">
        <f t="shared" si="1"/>
        <v>-0.41974959227198594</v>
      </c>
      <c r="G27" s="1">
        <f t="shared" si="2"/>
        <v>-4.5484480431848981E-2</v>
      </c>
      <c r="H27" s="2">
        <f t="shared" si="3"/>
        <v>-0.40852039262142503</v>
      </c>
      <c r="I27" t="s">
        <v>4</v>
      </c>
    </row>
    <row r="28" spans="1:9">
      <c r="A28">
        <v>1948</v>
      </c>
      <c r="B28">
        <v>269.2</v>
      </c>
      <c r="C28">
        <v>55.08</v>
      </c>
      <c r="D28" s="1">
        <f t="shared" si="0"/>
        <v>0.20460624071322436</v>
      </c>
      <c r="E28" s="7">
        <v>8.1000000000000003E-2</v>
      </c>
      <c r="F28" s="1">
        <f t="shared" si="1"/>
        <v>-0.12690334314914253</v>
      </c>
      <c r="G28" s="1">
        <f t="shared" si="2"/>
        <v>2.1375102375102373E-2</v>
      </c>
      <c r="H28" s="2">
        <f t="shared" si="3"/>
        <v>-0.41974959227198594</v>
      </c>
      <c r="I28" s="1">
        <v>3.7499999999999999E-2</v>
      </c>
    </row>
    <row r="29" spans="1:9">
      <c r="A29">
        <v>1949</v>
      </c>
      <c r="B29">
        <v>267.3</v>
      </c>
      <c r="C29">
        <v>62.71</v>
      </c>
      <c r="D29" s="1">
        <f t="shared" si="0"/>
        <v>0.23460531238309015</v>
      </c>
      <c r="E29" s="7">
        <v>-1.2E-2</v>
      </c>
      <c r="F29" s="1">
        <f t="shared" si="1"/>
        <v>0.1505257806826435</v>
      </c>
      <c r="G29" s="1">
        <f t="shared" si="2"/>
        <v>4.9420505200595197E-3</v>
      </c>
      <c r="H29" s="2">
        <f t="shared" si="3"/>
        <v>-0.12690334314914253</v>
      </c>
      <c r="I29" s="1">
        <v>6.0499999999999998E-2</v>
      </c>
    </row>
    <row r="30" spans="1:9">
      <c r="A30">
        <v>1950</v>
      </c>
      <c r="B30">
        <v>293.8</v>
      </c>
      <c r="C30">
        <v>70.33</v>
      </c>
      <c r="D30" s="1">
        <f t="shared" si="0"/>
        <v>0.2393805309734513</v>
      </c>
      <c r="E30" s="7">
        <v>1.3000000000000001E-2</v>
      </c>
      <c r="F30" s="1">
        <f t="shared" si="1"/>
        <v>0.10851172061872105</v>
      </c>
      <c r="G30" s="1">
        <f t="shared" si="2"/>
        <v>8.6139543583988024E-2</v>
      </c>
      <c r="H30" s="2">
        <f t="shared" si="3"/>
        <v>0.1505257806826435</v>
      </c>
      <c r="I30" s="1">
        <v>5.2083333333333329E-2</v>
      </c>
    </row>
    <row r="31" spans="1:9">
      <c r="A31">
        <v>1951</v>
      </c>
      <c r="B31">
        <v>339.3</v>
      </c>
      <c r="C31">
        <v>75.94</v>
      </c>
      <c r="D31" s="1">
        <f t="shared" si="0"/>
        <v>0.22381373415856173</v>
      </c>
      <c r="E31" s="7">
        <v>7.9000000000000001E-2</v>
      </c>
      <c r="F31" s="1">
        <f t="shared" si="1"/>
        <v>7.6681359306127184E-4</v>
      </c>
      <c r="G31" s="1">
        <f t="shared" si="2"/>
        <v>7.5867256637168132E-2</v>
      </c>
      <c r="H31" s="2">
        <f t="shared" si="3"/>
        <v>0.10851172061872105</v>
      </c>
      <c r="I31" s="1">
        <v>3.2833333333333339E-2</v>
      </c>
    </row>
    <row r="32" spans="1:9">
      <c r="A32">
        <v>1952</v>
      </c>
      <c r="B32">
        <v>358.3</v>
      </c>
      <c r="C32">
        <v>99.9</v>
      </c>
      <c r="D32" s="1">
        <f t="shared" si="0"/>
        <v>0.27881663410549817</v>
      </c>
      <c r="E32" s="7">
        <v>1.9E-2</v>
      </c>
      <c r="F32" s="1">
        <f t="shared" si="1"/>
        <v>0.29651224651040303</v>
      </c>
      <c r="G32" s="1">
        <f t="shared" si="2"/>
        <v>3.6997642204538758E-2</v>
      </c>
      <c r="H32" s="2">
        <f t="shared" si="3"/>
        <v>7.6681359306127184E-4</v>
      </c>
      <c r="I32" s="1">
        <v>3.0250000000000003E-2</v>
      </c>
    </row>
    <row r="33" spans="1:9">
      <c r="A33">
        <v>1953</v>
      </c>
      <c r="B33">
        <v>379.4</v>
      </c>
      <c r="C33">
        <v>110.1</v>
      </c>
      <c r="D33" s="1">
        <f t="shared" si="0"/>
        <v>0.29019504480759095</v>
      </c>
      <c r="E33" s="7">
        <v>8.0000000000000002E-3</v>
      </c>
      <c r="F33" s="1">
        <f t="shared" si="1"/>
        <v>9.4102102102101987E-2</v>
      </c>
      <c r="G33" s="1">
        <f t="shared" si="2"/>
        <v>5.0889198995255278E-2</v>
      </c>
      <c r="H33" s="2">
        <f t="shared" si="3"/>
        <v>0.29651224651040303</v>
      </c>
      <c r="I33" s="1">
        <v>2.9250000000000002E-2</v>
      </c>
    </row>
    <row r="34" spans="1:9">
      <c r="A34">
        <v>1954</v>
      </c>
      <c r="B34">
        <v>380.4</v>
      </c>
      <c r="C34">
        <v>111.33</v>
      </c>
      <c r="D34" s="1">
        <f t="shared" si="0"/>
        <v>0.29266561514195583</v>
      </c>
      <c r="E34" s="7">
        <v>6.9999999999999993E-3</v>
      </c>
      <c r="F34" s="1">
        <f t="shared" si="1"/>
        <v>4.1716621253406368E-3</v>
      </c>
      <c r="G34" s="1">
        <f t="shared" si="2"/>
        <v>-4.3642593568792819E-3</v>
      </c>
      <c r="H34" s="2">
        <f t="shared" si="3"/>
        <v>9.4102102102101987E-2</v>
      </c>
      <c r="I34" s="1">
        <v>5.5916666666666656E-2</v>
      </c>
    </row>
    <row r="35" spans="1:9">
      <c r="A35">
        <v>1955</v>
      </c>
      <c r="B35">
        <v>414.8</v>
      </c>
      <c r="C35">
        <v>110.72</v>
      </c>
      <c r="D35" s="1">
        <f t="shared" ref="D35:D66" si="4">C35/B35</f>
        <v>0.26692381870781096</v>
      </c>
      <c r="E35" s="7">
        <v>-4.0000000000000001E-3</v>
      </c>
      <c r="F35" s="1">
        <f t="shared" si="1"/>
        <v>-1.4792059642504216E-3</v>
      </c>
      <c r="G35" s="1">
        <f t="shared" si="2"/>
        <v>9.4431125131440682E-2</v>
      </c>
      <c r="H35" s="2">
        <f t="shared" si="3"/>
        <v>4.1716621253406368E-3</v>
      </c>
      <c r="I35" s="1">
        <v>4.3666666666666673E-2</v>
      </c>
    </row>
    <row r="36" spans="1:9">
      <c r="A36">
        <v>1956</v>
      </c>
      <c r="B36">
        <v>437.5</v>
      </c>
      <c r="C36">
        <v>115.8</v>
      </c>
      <c r="D36" s="1">
        <f t="shared" si="4"/>
        <v>0.2646857142857143</v>
      </c>
      <c r="E36" s="7">
        <v>1.4999999999999999E-2</v>
      </c>
      <c r="F36" s="1">
        <f t="shared" si="1"/>
        <v>3.0881502890173398E-2</v>
      </c>
      <c r="G36" s="1">
        <f t="shared" si="2"/>
        <v>3.9725168756026975E-2</v>
      </c>
      <c r="H36" s="2">
        <f t="shared" si="3"/>
        <v>-1.4792059642504216E-3</v>
      </c>
      <c r="I36" s="1">
        <v>4.1250000000000002E-2</v>
      </c>
    </row>
    <row r="37" spans="1:9">
      <c r="A37">
        <v>1957</v>
      </c>
      <c r="B37">
        <v>461.1</v>
      </c>
      <c r="C37">
        <v>125.46</v>
      </c>
      <c r="D37" s="1">
        <f t="shared" si="4"/>
        <v>0.27208848405985686</v>
      </c>
      <c r="E37" s="7">
        <v>3.3000000000000002E-2</v>
      </c>
      <c r="F37" s="1">
        <f t="shared" si="1"/>
        <v>5.0419689119170955E-2</v>
      </c>
      <c r="G37" s="1">
        <f t="shared" si="2"/>
        <v>2.0942857142857194E-2</v>
      </c>
      <c r="H37" s="2">
        <f t="shared" si="3"/>
        <v>3.0881502890173398E-2</v>
      </c>
      <c r="I37" s="1">
        <v>4.2999999999999997E-2</v>
      </c>
    </row>
    <row r="38" spans="1:9">
      <c r="A38">
        <v>1958</v>
      </c>
      <c r="B38">
        <v>467.2</v>
      </c>
      <c r="C38">
        <v>134.72999999999999</v>
      </c>
      <c r="D38" s="1">
        <f t="shared" si="4"/>
        <v>0.28837756849315066</v>
      </c>
      <c r="E38" s="7">
        <v>2.7999999999999997E-2</v>
      </c>
      <c r="F38" s="1">
        <f t="shared" si="1"/>
        <v>4.5888091822094662E-2</v>
      </c>
      <c r="G38" s="1">
        <f t="shared" si="2"/>
        <v>-1.4770765560615989E-2</v>
      </c>
      <c r="H38" s="2">
        <f t="shared" si="3"/>
        <v>5.0419689119170955E-2</v>
      </c>
      <c r="I38" s="1">
        <v>6.8416666666666653E-2</v>
      </c>
    </row>
    <row r="39" spans="1:9">
      <c r="A39">
        <v>1959</v>
      </c>
      <c r="B39">
        <v>506.6</v>
      </c>
      <c r="C39">
        <v>145.75</v>
      </c>
      <c r="D39" s="1">
        <f t="shared" si="4"/>
        <v>0.2877023292538492</v>
      </c>
      <c r="E39" s="7">
        <v>6.9999999999999993E-3</v>
      </c>
      <c r="F39" s="1">
        <f t="shared" si="1"/>
        <v>7.4793216061753209E-2</v>
      </c>
      <c r="G39" s="1">
        <f t="shared" si="2"/>
        <v>7.7332191780821985E-2</v>
      </c>
      <c r="H39" s="2">
        <f t="shared" si="3"/>
        <v>4.5888091822094662E-2</v>
      </c>
      <c r="I39" s="1">
        <v>5.45E-2</v>
      </c>
    </row>
    <row r="40" spans="1:9">
      <c r="A40">
        <v>1960</v>
      </c>
      <c r="B40">
        <v>526.4</v>
      </c>
      <c r="C40">
        <v>151.29</v>
      </c>
      <c r="D40" s="1">
        <f t="shared" si="4"/>
        <v>0.28740501519756839</v>
      </c>
      <c r="E40" s="7">
        <v>1.7000000000000001E-2</v>
      </c>
      <c r="F40" s="1">
        <f t="shared" si="1"/>
        <v>2.1010291595197197E-2</v>
      </c>
      <c r="G40" s="1">
        <f t="shared" si="2"/>
        <v>2.2084090011843568E-2</v>
      </c>
      <c r="H40" s="2">
        <f t="shared" si="3"/>
        <v>7.4793216061753209E-2</v>
      </c>
      <c r="I40" s="1">
        <v>5.541666666666667E-2</v>
      </c>
    </row>
    <row r="41" spans="1:9">
      <c r="A41">
        <v>1961</v>
      </c>
      <c r="B41">
        <v>544.70000000000005</v>
      </c>
      <c r="C41">
        <v>164.83</v>
      </c>
      <c r="D41" s="1">
        <f t="shared" si="4"/>
        <v>0.30260693959977969</v>
      </c>
      <c r="E41" s="7">
        <v>0.01</v>
      </c>
      <c r="F41" s="1">
        <f t="shared" si="1"/>
        <v>7.9496992530901062E-2</v>
      </c>
      <c r="G41" s="1">
        <f t="shared" si="2"/>
        <v>2.4764437689969734E-2</v>
      </c>
      <c r="H41" s="2">
        <f t="shared" si="3"/>
        <v>2.1010291595197197E-2</v>
      </c>
      <c r="I41" s="1">
        <v>6.6916666666666666E-2</v>
      </c>
    </row>
    <row r="42" spans="1:9">
      <c r="A42">
        <v>1962</v>
      </c>
      <c r="B42">
        <v>585.6</v>
      </c>
      <c r="C42">
        <v>169.5</v>
      </c>
      <c r="D42" s="1">
        <f t="shared" si="4"/>
        <v>0.28944672131147542</v>
      </c>
      <c r="E42" s="7">
        <v>0.01</v>
      </c>
      <c r="F42" s="1">
        <f t="shared" si="1"/>
        <v>1.8332221076260313E-2</v>
      </c>
      <c r="G42" s="1">
        <f t="shared" si="2"/>
        <v>6.5087203965485549E-2</v>
      </c>
      <c r="H42" s="2">
        <f t="shared" si="3"/>
        <v>7.9496992530901062E-2</v>
      </c>
      <c r="I42" s="1">
        <v>5.566666666666667E-2</v>
      </c>
    </row>
    <row r="43" spans="1:9">
      <c r="A43">
        <v>1963</v>
      </c>
      <c r="B43">
        <v>617.70000000000005</v>
      </c>
      <c r="C43">
        <v>177.35</v>
      </c>
      <c r="D43" s="1">
        <f t="shared" si="4"/>
        <v>0.28711348551076571</v>
      </c>
      <c r="E43" s="7">
        <v>1.3000000000000001E-2</v>
      </c>
      <c r="F43" s="1">
        <f t="shared" si="1"/>
        <v>3.3312684365781678E-2</v>
      </c>
      <c r="G43" s="1">
        <f t="shared" si="2"/>
        <v>4.1815573770491846E-2</v>
      </c>
      <c r="H43" s="2">
        <f t="shared" si="3"/>
        <v>1.8332221076260313E-2</v>
      </c>
      <c r="I43" s="1">
        <v>5.6416666666666664E-2</v>
      </c>
    </row>
    <row r="44" spans="1:9">
      <c r="A44">
        <v>1964</v>
      </c>
      <c r="B44">
        <v>663.6</v>
      </c>
      <c r="C44">
        <v>189.11</v>
      </c>
      <c r="D44" s="1">
        <f t="shared" si="4"/>
        <v>0.28497588908981314</v>
      </c>
      <c r="E44" s="7">
        <v>1.3000000000000001E-2</v>
      </c>
      <c r="F44" s="1">
        <f t="shared" si="1"/>
        <v>5.3309557372427513E-2</v>
      </c>
      <c r="G44" s="1">
        <f t="shared" si="2"/>
        <v>6.1307916464303017E-2</v>
      </c>
      <c r="H44" s="2">
        <f t="shared" si="3"/>
        <v>3.3312684365781678E-2</v>
      </c>
      <c r="I44" s="1">
        <v>5.1583333333333335E-2</v>
      </c>
    </row>
    <row r="45" spans="1:9">
      <c r="A45">
        <v>1965</v>
      </c>
      <c r="B45">
        <v>719.1</v>
      </c>
      <c r="C45">
        <v>193.75</v>
      </c>
      <c r="D45" s="1">
        <f t="shared" si="4"/>
        <v>0.26943401474064804</v>
      </c>
      <c r="E45" s="7">
        <v>1.6E-2</v>
      </c>
      <c r="F45" s="1">
        <f t="shared" si="1"/>
        <v>8.5359843477340498E-3</v>
      </c>
      <c r="G45" s="1">
        <f t="shared" si="2"/>
        <v>6.7634719710669075E-2</v>
      </c>
      <c r="H45" s="2">
        <f t="shared" si="3"/>
        <v>5.3309557372427513E-2</v>
      </c>
      <c r="I45" s="1">
        <v>4.5083333333333336E-2</v>
      </c>
    </row>
    <row r="46" spans="1:9">
      <c r="A46">
        <v>1966</v>
      </c>
      <c r="B46">
        <v>787.8</v>
      </c>
      <c r="C46">
        <v>216.22</v>
      </c>
      <c r="D46" s="1">
        <f t="shared" si="4"/>
        <v>0.27446052297537449</v>
      </c>
      <c r="E46" s="7">
        <v>2.8999999999999998E-2</v>
      </c>
      <c r="F46" s="1">
        <f t="shared" si="1"/>
        <v>8.6974193548387091E-2</v>
      </c>
      <c r="G46" s="1">
        <f t="shared" si="2"/>
        <v>6.6536086775135492E-2</v>
      </c>
      <c r="H46" s="2">
        <f t="shared" si="3"/>
        <v>8.5359843477340498E-3</v>
      </c>
      <c r="I46" s="1">
        <v>3.7916666666666668E-2</v>
      </c>
    </row>
    <row r="47" spans="1:9">
      <c r="A47">
        <v>1967</v>
      </c>
      <c r="B47">
        <v>832.6</v>
      </c>
      <c r="C47">
        <v>248.07</v>
      </c>
      <c r="D47" s="1">
        <f t="shared" si="4"/>
        <v>0.29794619264953159</v>
      </c>
      <c r="E47" s="7">
        <v>3.1E-2</v>
      </c>
      <c r="F47" s="1">
        <f t="shared" si="1"/>
        <v>0.11630367218573673</v>
      </c>
      <c r="G47" s="1">
        <f t="shared" si="2"/>
        <v>2.5867225184056958E-2</v>
      </c>
      <c r="H47" s="2">
        <f t="shared" si="3"/>
        <v>8.6974193548387091E-2</v>
      </c>
      <c r="I47" s="1">
        <v>3.8416666666666661E-2</v>
      </c>
    </row>
    <row r="48" spans="1:9">
      <c r="A48">
        <v>1968</v>
      </c>
      <c r="B48">
        <v>910</v>
      </c>
      <c r="C48">
        <v>277.19</v>
      </c>
      <c r="D48" s="1">
        <f t="shared" si="4"/>
        <v>0.30460439560439562</v>
      </c>
      <c r="E48" s="7">
        <v>4.2000000000000003E-2</v>
      </c>
      <c r="F48" s="1">
        <f t="shared" si="1"/>
        <v>7.5386221630991262E-2</v>
      </c>
      <c r="G48" s="1">
        <f t="shared" si="2"/>
        <v>5.0961806389622839E-2</v>
      </c>
      <c r="H48" s="2">
        <f t="shared" si="3"/>
        <v>0.11630367218573673</v>
      </c>
      <c r="I48" s="1">
        <v>3.5583333333333328E-2</v>
      </c>
    </row>
    <row r="49" spans="1:9">
      <c r="A49">
        <v>1969</v>
      </c>
      <c r="B49">
        <v>984.6</v>
      </c>
      <c r="C49">
        <v>296.08999999999997</v>
      </c>
      <c r="D49" s="1">
        <f t="shared" si="4"/>
        <v>0.30072110501726584</v>
      </c>
      <c r="E49" s="7">
        <v>5.5E-2</v>
      </c>
      <c r="F49" s="1">
        <f t="shared" si="1"/>
        <v>1.3184277932104256E-2</v>
      </c>
      <c r="G49" s="1">
        <f t="shared" si="2"/>
        <v>2.6978021978022008E-2</v>
      </c>
      <c r="H49" s="2">
        <f t="shared" si="3"/>
        <v>7.5386221630991262E-2</v>
      </c>
      <c r="I49" s="1">
        <v>3.4916666666666665E-2</v>
      </c>
    </row>
    <row r="50" spans="1:9">
      <c r="A50">
        <v>1970</v>
      </c>
      <c r="B50">
        <v>1038.5</v>
      </c>
      <c r="C50">
        <v>321.83999999999997</v>
      </c>
      <c r="D50" s="1">
        <f t="shared" si="4"/>
        <v>0.30990852190659601</v>
      </c>
      <c r="E50" s="7">
        <v>5.7000000000000002E-2</v>
      </c>
      <c r="F50" s="1">
        <f t="shared" si="1"/>
        <v>2.996680063494208E-2</v>
      </c>
      <c r="G50" s="1">
        <f t="shared" si="2"/>
        <v>-2.2569571399553359E-3</v>
      </c>
      <c r="H50" s="2">
        <f t="shared" si="3"/>
        <v>1.3184277932104256E-2</v>
      </c>
      <c r="I50" s="1">
        <v>4.9833333333333334E-2</v>
      </c>
    </row>
    <row r="51" spans="1:9">
      <c r="A51">
        <v>1971</v>
      </c>
      <c r="B51">
        <v>1127.0999999999999</v>
      </c>
      <c r="C51">
        <v>354.79</v>
      </c>
      <c r="D51" s="1">
        <f t="shared" si="4"/>
        <v>0.31478129713423836</v>
      </c>
      <c r="E51" s="7">
        <v>4.4000000000000004E-2</v>
      </c>
      <c r="F51" s="1">
        <f t="shared" si="1"/>
        <v>5.8380064628386914E-2</v>
      </c>
      <c r="G51" s="1">
        <f t="shared" si="2"/>
        <v>4.1315358690418781E-2</v>
      </c>
      <c r="H51" s="2">
        <f t="shared" si="3"/>
        <v>2.996680063494208E-2</v>
      </c>
      <c r="I51" s="1">
        <v>5.9500000000000004E-2</v>
      </c>
    </row>
    <row r="52" spans="1:9">
      <c r="A52">
        <v>1972</v>
      </c>
      <c r="B52">
        <v>1238.3</v>
      </c>
      <c r="C52">
        <v>388.25</v>
      </c>
      <c r="D52" s="1">
        <f t="shared" si="4"/>
        <v>0.31353468464830819</v>
      </c>
      <c r="E52" s="7">
        <v>3.2000000000000001E-2</v>
      </c>
      <c r="F52" s="1">
        <f t="shared" si="1"/>
        <v>6.2309309732517762E-2</v>
      </c>
      <c r="G52" s="1">
        <f t="shared" si="2"/>
        <v>6.6660278591074484E-2</v>
      </c>
      <c r="H52" s="2">
        <f t="shared" si="3"/>
        <v>5.8380064628386914E-2</v>
      </c>
      <c r="I52" s="1">
        <v>5.6000000000000008E-2</v>
      </c>
    </row>
    <row r="53" spans="1:9">
      <c r="A53">
        <v>1973</v>
      </c>
      <c r="B53">
        <v>1382.7</v>
      </c>
      <c r="C53">
        <v>411.79</v>
      </c>
      <c r="D53" s="1">
        <f t="shared" si="4"/>
        <v>0.29781586750560496</v>
      </c>
      <c r="E53" s="7">
        <v>6.2E-2</v>
      </c>
      <c r="F53" s="1">
        <f t="shared" si="1"/>
        <v>-1.3689632968447649E-3</v>
      </c>
      <c r="G53" s="1">
        <f t="shared" si="2"/>
        <v>5.4611483485423648E-2</v>
      </c>
      <c r="H53" s="2">
        <f t="shared" si="3"/>
        <v>6.2309309732517762E-2</v>
      </c>
      <c r="I53" s="1">
        <v>4.8583333333333326E-2</v>
      </c>
    </row>
    <row r="54" spans="1:9">
      <c r="A54">
        <v>1974</v>
      </c>
      <c r="B54">
        <v>1500</v>
      </c>
      <c r="C54">
        <v>453.57</v>
      </c>
      <c r="D54" s="1">
        <f t="shared" si="4"/>
        <v>0.30237999999999998</v>
      </c>
      <c r="E54" s="7">
        <v>0.11</v>
      </c>
      <c r="F54" s="1">
        <f t="shared" si="1"/>
        <v>-8.5405182253090878E-3</v>
      </c>
      <c r="G54" s="1">
        <f t="shared" si="2"/>
        <v>-2.5165979605120459E-2</v>
      </c>
      <c r="H54" s="2">
        <f t="shared" si="3"/>
        <v>-1.3689632968447649E-3</v>
      </c>
      <c r="I54" s="1">
        <v>5.6416666666666664E-2</v>
      </c>
    </row>
    <row r="55" spans="1:9">
      <c r="A55">
        <v>1975</v>
      </c>
      <c r="B55">
        <v>1638.3</v>
      </c>
      <c r="C55">
        <v>554.51</v>
      </c>
      <c r="D55" s="1">
        <f t="shared" si="4"/>
        <v>0.33846670328999573</v>
      </c>
      <c r="E55" s="7">
        <v>9.0999999999999998E-2</v>
      </c>
      <c r="F55" s="1">
        <f t="shared" si="1"/>
        <v>0.13154558282073328</v>
      </c>
      <c r="G55" s="1">
        <f t="shared" si="2"/>
        <v>1.1999999999999789E-3</v>
      </c>
      <c r="H55" s="2">
        <f t="shared" si="3"/>
        <v>-8.5405182253090878E-3</v>
      </c>
      <c r="I55" s="1">
        <v>8.4749999999999992E-2</v>
      </c>
    </row>
    <row r="56" spans="1:9">
      <c r="A56">
        <v>1976</v>
      </c>
      <c r="B56">
        <v>1825.3</v>
      </c>
      <c r="C56">
        <v>620.42999999999995</v>
      </c>
      <c r="D56" s="1">
        <f t="shared" si="4"/>
        <v>0.33990576891469892</v>
      </c>
      <c r="E56" s="7">
        <v>5.7999999999999996E-2</v>
      </c>
      <c r="F56" s="1">
        <f t="shared" si="1"/>
        <v>6.0879731654974595E-2</v>
      </c>
      <c r="G56" s="1">
        <f t="shared" si="2"/>
        <v>5.6142708905572852E-2</v>
      </c>
      <c r="H56" s="2">
        <f t="shared" si="3"/>
        <v>0.13154558282073328</v>
      </c>
      <c r="I56" s="1">
        <v>7.6999999999999999E-2</v>
      </c>
    </row>
    <row r="57" spans="1:9">
      <c r="A57">
        <v>1977</v>
      </c>
      <c r="B57">
        <v>2030.9</v>
      </c>
      <c r="C57">
        <v>669.93</v>
      </c>
      <c r="D57" s="1">
        <f t="shared" si="4"/>
        <v>0.32986853119306708</v>
      </c>
      <c r="E57" s="7">
        <v>6.5000000000000002E-2</v>
      </c>
      <c r="F57" s="1">
        <f t="shared" si="1"/>
        <v>1.4783376045645766E-2</v>
      </c>
      <c r="G57" s="1">
        <f t="shared" si="2"/>
        <v>4.763901824357647E-2</v>
      </c>
      <c r="H57" s="2">
        <f t="shared" si="3"/>
        <v>6.0879731654974595E-2</v>
      </c>
      <c r="I57" s="1">
        <v>7.0500000000000007E-2</v>
      </c>
    </row>
    <row r="58" spans="1:9">
      <c r="A58">
        <v>1978</v>
      </c>
      <c r="B58">
        <v>2294.6999999999998</v>
      </c>
      <c r="C58">
        <v>734.47</v>
      </c>
      <c r="D58" s="1">
        <f t="shared" si="4"/>
        <v>0.32007234061097317</v>
      </c>
      <c r="E58" s="7">
        <v>7.5999999999999998E-2</v>
      </c>
      <c r="F58" s="1">
        <f t="shared" si="1"/>
        <v>2.033842341737209E-2</v>
      </c>
      <c r="G58" s="1">
        <f t="shared" si="2"/>
        <v>5.3893150819833438E-2</v>
      </c>
      <c r="H58" s="2">
        <f t="shared" si="3"/>
        <v>1.4783376045645766E-2</v>
      </c>
      <c r="I58" s="1">
        <v>6.0666666666666667E-2</v>
      </c>
    </row>
    <row r="59" spans="1:9">
      <c r="A59">
        <v>1979</v>
      </c>
      <c r="B59">
        <v>2563.3000000000002</v>
      </c>
      <c r="C59">
        <v>809.24</v>
      </c>
      <c r="D59" s="1">
        <f t="shared" si="4"/>
        <v>0.31570241485584988</v>
      </c>
      <c r="E59" s="7">
        <v>0.113</v>
      </c>
      <c r="F59" s="1">
        <f t="shared" si="1"/>
        <v>-1.1198701104197614E-2</v>
      </c>
      <c r="G59" s="1">
        <f t="shared" si="2"/>
        <v>4.0523379962524031E-3</v>
      </c>
      <c r="H59" s="2">
        <f t="shared" si="3"/>
        <v>2.033842341737209E-2</v>
      </c>
      <c r="I59" s="1">
        <v>5.8500000000000003E-2</v>
      </c>
    </row>
    <row r="60" spans="1:9">
      <c r="A60">
        <v>1980</v>
      </c>
      <c r="B60">
        <v>2789.5</v>
      </c>
      <c r="C60">
        <v>940.24</v>
      </c>
      <c r="D60" s="1">
        <f t="shared" si="4"/>
        <v>0.33706398996235887</v>
      </c>
      <c r="E60" s="7">
        <v>0.13500000000000001</v>
      </c>
      <c r="F60" s="1">
        <f t="shared" si="1"/>
        <v>2.6880282734417477E-2</v>
      </c>
      <c r="G60" s="1">
        <f t="shared" si="2"/>
        <v>-4.6754379120664852E-2</v>
      </c>
      <c r="H60" s="2">
        <f t="shared" si="3"/>
        <v>-1.1198701104197614E-2</v>
      </c>
      <c r="I60" s="1">
        <v>7.1750000000000008E-2</v>
      </c>
    </row>
    <row r="61" spans="1:9">
      <c r="A61">
        <v>1981</v>
      </c>
      <c r="B61">
        <v>3128.4</v>
      </c>
      <c r="C61">
        <v>1051.82</v>
      </c>
      <c r="D61" s="1">
        <f t="shared" si="4"/>
        <v>0.33621659634317858</v>
      </c>
      <c r="E61" s="7">
        <v>0.10300000000000001</v>
      </c>
      <c r="F61" s="1">
        <f t="shared" si="1"/>
        <v>1.5671828469326896E-2</v>
      </c>
      <c r="G61" s="1">
        <f t="shared" si="2"/>
        <v>1.849130668578601E-2</v>
      </c>
      <c r="H61" s="2">
        <f t="shared" si="3"/>
        <v>2.6880282734417477E-2</v>
      </c>
      <c r="I61" s="1">
        <v>7.6166666666666674E-2</v>
      </c>
    </row>
    <row r="62" spans="1:9">
      <c r="A62">
        <v>1982</v>
      </c>
      <c r="B62">
        <v>3255</v>
      </c>
      <c r="C62">
        <v>1181.48</v>
      </c>
      <c r="D62" s="1">
        <f t="shared" si="4"/>
        <v>0.36297388632872507</v>
      </c>
      <c r="E62" s="7">
        <v>6.2E-2</v>
      </c>
      <c r="F62" s="1">
        <f t="shared" si="1"/>
        <v>6.1272042744956443E-2</v>
      </c>
      <c r="G62" s="1">
        <f t="shared" si="2"/>
        <v>-2.1532029152282348E-2</v>
      </c>
      <c r="H62" s="2">
        <f t="shared" si="3"/>
        <v>1.5671828469326896E-2</v>
      </c>
      <c r="I62" s="1">
        <v>9.7083333333333327E-2</v>
      </c>
    </row>
    <row r="63" spans="1:9">
      <c r="A63">
        <v>1983</v>
      </c>
      <c r="B63">
        <v>3536.7</v>
      </c>
      <c r="C63">
        <v>1283.5</v>
      </c>
      <c r="D63" s="1">
        <f t="shared" si="4"/>
        <v>0.36290892640031669</v>
      </c>
      <c r="E63" s="7">
        <v>3.2000000000000001E-2</v>
      </c>
      <c r="F63" s="1">
        <f t="shared" si="1"/>
        <v>5.4349324575955565E-2</v>
      </c>
      <c r="G63" s="1">
        <f t="shared" si="2"/>
        <v>5.454377880184326E-2</v>
      </c>
      <c r="H63" s="2">
        <f t="shared" si="3"/>
        <v>6.1272042744956443E-2</v>
      </c>
      <c r="I63" s="1">
        <v>9.6000000000000002E-2</v>
      </c>
    </row>
    <row r="64" spans="1:9">
      <c r="A64">
        <v>1984</v>
      </c>
      <c r="B64">
        <v>3933.2</v>
      </c>
      <c r="C64">
        <v>1353.86</v>
      </c>
      <c r="D64" s="1">
        <f t="shared" si="4"/>
        <v>0.34421336316485301</v>
      </c>
      <c r="E64" s="7">
        <v>4.2999999999999997E-2</v>
      </c>
      <c r="F64" s="1">
        <f t="shared" si="1"/>
        <v>1.1818854694195483E-2</v>
      </c>
      <c r="G64" s="1">
        <f t="shared" si="2"/>
        <v>6.9110159187943568E-2</v>
      </c>
      <c r="H64" s="2">
        <f t="shared" si="3"/>
        <v>5.4349324575955565E-2</v>
      </c>
      <c r="I64" s="1">
        <v>7.5083333333333335E-2</v>
      </c>
    </row>
    <row r="65" spans="1:9">
      <c r="A65">
        <v>1985</v>
      </c>
      <c r="B65">
        <v>4220.3</v>
      </c>
      <c r="C65">
        <v>1496.26</v>
      </c>
      <c r="D65" s="1">
        <f t="shared" si="4"/>
        <v>0.35453877686420393</v>
      </c>
      <c r="E65" s="7">
        <v>3.6000000000000004E-2</v>
      </c>
      <c r="F65" s="1">
        <f t="shared" si="1"/>
        <v>6.9180742469679354E-2</v>
      </c>
      <c r="G65" s="1">
        <f t="shared" si="2"/>
        <v>3.6993999796603366E-2</v>
      </c>
      <c r="H65" s="2">
        <f t="shared" si="3"/>
        <v>1.1818854694195483E-2</v>
      </c>
      <c r="I65" s="1">
        <v>7.191666666666667E-2</v>
      </c>
    </row>
    <row r="66" spans="1:9">
      <c r="A66">
        <v>1986</v>
      </c>
      <c r="B66">
        <v>4462.8</v>
      </c>
      <c r="C66">
        <v>1592.67</v>
      </c>
      <c r="D66" s="1">
        <f t="shared" si="4"/>
        <v>0.35687684861521912</v>
      </c>
      <c r="E66" s="7">
        <v>1.9E-2</v>
      </c>
      <c r="F66" s="1">
        <f t="shared" si="1"/>
        <v>4.5433988745271589E-2</v>
      </c>
      <c r="G66" s="1">
        <f t="shared" si="2"/>
        <v>3.8460370115868545E-2</v>
      </c>
      <c r="H66" s="2">
        <f t="shared" si="3"/>
        <v>6.9180742469679354E-2</v>
      </c>
      <c r="I66" s="1">
        <v>7.0000000000000007E-2</v>
      </c>
    </row>
    <row r="67" spans="1:9">
      <c r="A67">
        <v>1987</v>
      </c>
      <c r="B67">
        <v>4739.5</v>
      </c>
      <c r="C67">
        <v>1663.81</v>
      </c>
      <c r="D67" s="1">
        <f t="shared" ref="D67:D88" si="5">C67/B67</f>
        <v>0.3510517987129444</v>
      </c>
      <c r="E67" s="7">
        <v>3.6000000000000004E-2</v>
      </c>
      <c r="F67" s="1">
        <f t="shared" si="1"/>
        <v>8.6671312952462595E-3</v>
      </c>
      <c r="G67" s="1">
        <f t="shared" si="2"/>
        <v>2.6001434077260868E-2</v>
      </c>
      <c r="H67" s="2">
        <f t="shared" si="3"/>
        <v>4.5433988745271589E-2</v>
      </c>
      <c r="I67" s="1">
        <v>6.1750000000000006E-2</v>
      </c>
    </row>
    <row r="68" spans="1:9">
      <c r="A68">
        <v>1988</v>
      </c>
      <c r="B68">
        <v>5103.8</v>
      </c>
      <c r="C68">
        <v>1771.39</v>
      </c>
      <c r="D68" s="1">
        <f t="shared" si="5"/>
        <v>0.34707276930914222</v>
      </c>
      <c r="E68" s="7">
        <v>4.0999999999999995E-2</v>
      </c>
      <c r="F68" s="1">
        <f t="shared" ref="F68:F88" si="6">((C68-C67)/C67)-E68</f>
        <v>2.365882522643821E-2</v>
      </c>
      <c r="G68" s="1">
        <f t="shared" ref="G68:G88" si="7">(B68-B67)/B67-E68</f>
        <v>3.5864648169638191E-2</v>
      </c>
      <c r="H68" s="2">
        <f t="shared" ref="H68:H87" si="8">F67</f>
        <v>8.6671312952462595E-3</v>
      </c>
      <c r="I68" s="1">
        <v>5.4916666666666662E-2</v>
      </c>
    </row>
    <row r="69" spans="1:9">
      <c r="A69">
        <v>1989</v>
      </c>
      <c r="B69">
        <v>5484.4</v>
      </c>
      <c r="C69">
        <v>1794.37</v>
      </c>
      <c r="D69" s="1">
        <f t="shared" si="5"/>
        <v>0.32717708409306395</v>
      </c>
      <c r="E69" s="7">
        <v>4.8000000000000001E-2</v>
      </c>
      <c r="F69" s="1">
        <f t="shared" si="6"/>
        <v>-3.50271368812064E-2</v>
      </c>
      <c r="G69" s="1">
        <f t="shared" si="7"/>
        <v>2.657188761315088E-2</v>
      </c>
      <c r="H69" s="2">
        <f t="shared" si="8"/>
        <v>2.365882522643821E-2</v>
      </c>
      <c r="I69" s="1">
        <v>5.2583333333333329E-2</v>
      </c>
    </row>
    <row r="70" spans="1:9">
      <c r="A70">
        <v>1990</v>
      </c>
      <c r="B70">
        <v>5803.1</v>
      </c>
      <c r="C70">
        <v>2104.5500000000002</v>
      </c>
      <c r="D70" s="1">
        <f t="shared" si="5"/>
        <v>0.36265961296548399</v>
      </c>
      <c r="E70" s="7">
        <v>5.4000000000000006E-2</v>
      </c>
      <c r="F70" s="1">
        <f t="shared" si="6"/>
        <v>0.11886289895617978</v>
      </c>
      <c r="G70" s="1">
        <f t="shared" si="7"/>
        <v>4.1102764203925155E-3</v>
      </c>
      <c r="H70" s="2">
        <f t="shared" si="8"/>
        <v>-3.50271368812064E-2</v>
      </c>
      <c r="I70" s="1">
        <v>5.6166666666666663E-2</v>
      </c>
    </row>
    <row r="71" spans="1:9">
      <c r="A71">
        <v>1991</v>
      </c>
      <c r="B71">
        <v>5995.9</v>
      </c>
      <c r="C71">
        <v>2246.27</v>
      </c>
      <c r="D71" s="1">
        <f t="shared" si="5"/>
        <v>0.37463433346119851</v>
      </c>
      <c r="E71" s="7">
        <v>4.2000000000000003E-2</v>
      </c>
      <c r="F71" s="1">
        <f t="shared" si="6"/>
        <v>2.5339811361098467E-2</v>
      </c>
      <c r="G71" s="1">
        <f t="shared" si="7"/>
        <v>-8.7763781427169507E-3</v>
      </c>
      <c r="H71" s="2">
        <f t="shared" si="8"/>
        <v>0.11886289895617978</v>
      </c>
      <c r="I71" s="1">
        <v>6.8499999999999991E-2</v>
      </c>
    </row>
    <row r="72" spans="1:9">
      <c r="A72">
        <v>1992</v>
      </c>
      <c r="B72">
        <v>6337.7</v>
      </c>
      <c r="C72">
        <v>2349.4</v>
      </c>
      <c r="D72" s="1">
        <f t="shared" si="5"/>
        <v>0.37070230525269421</v>
      </c>
      <c r="E72" s="7">
        <v>0.03</v>
      </c>
      <c r="F72" s="1">
        <f t="shared" si="6"/>
        <v>1.5911666896677654E-2</v>
      </c>
      <c r="G72" s="1">
        <f t="shared" si="7"/>
        <v>2.7005620507346721E-2</v>
      </c>
      <c r="H72" s="2">
        <f t="shared" si="8"/>
        <v>2.5339811361098467E-2</v>
      </c>
      <c r="I72" s="1">
        <v>7.4916666666666673E-2</v>
      </c>
    </row>
    <row r="73" spans="1:9">
      <c r="A73">
        <v>1993</v>
      </c>
      <c r="B73">
        <v>6657.4</v>
      </c>
      <c r="C73">
        <v>2420.96</v>
      </c>
      <c r="D73" s="1">
        <f t="shared" si="5"/>
        <v>0.36364947276714638</v>
      </c>
      <c r="E73" s="7">
        <v>0.03</v>
      </c>
      <c r="F73" s="1">
        <f t="shared" si="6"/>
        <v>4.5884055503530446E-4</v>
      </c>
      <c r="G73" s="1">
        <f t="shared" si="7"/>
        <v>2.044416744244755E-2</v>
      </c>
      <c r="H73" s="2">
        <f t="shared" si="8"/>
        <v>1.5911666896677654E-2</v>
      </c>
      <c r="I73" s="1">
        <v>6.908333333333333E-2</v>
      </c>
    </row>
    <row r="74" spans="1:9">
      <c r="A74">
        <v>1994</v>
      </c>
      <c r="B74">
        <v>7072.2</v>
      </c>
      <c r="C74">
        <v>2507.06</v>
      </c>
      <c r="D74" s="1">
        <f t="shared" si="5"/>
        <v>0.35449506518480811</v>
      </c>
      <c r="E74" s="7">
        <v>2.6000000000000002E-2</v>
      </c>
      <c r="F74" s="1">
        <f t="shared" si="6"/>
        <v>9.5644042032912158E-3</v>
      </c>
      <c r="G74" s="1">
        <f t="shared" si="7"/>
        <v>3.6306606182593834E-2</v>
      </c>
      <c r="H74" s="2">
        <f t="shared" si="8"/>
        <v>4.5884055503530446E-4</v>
      </c>
      <c r="I74" s="1">
        <v>6.1000000000000006E-2</v>
      </c>
    </row>
    <row r="75" spans="1:9">
      <c r="A75">
        <v>1995</v>
      </c>
      <c r="B75">
        <v>7397.7</v>
      </c>
      <c r="C75">
        <v>2634.87</v>
      </c>
      <c r="D75" s="1">
        <f t="shared" si="5"/>
        <v>0.35617421631047486</v>
      </c>
      <c r="E75" s="7">
        <v>2.7999999999999997E-2</v>
      </c>
      <c r="F75" s="1">
        <f t="shared" si="6"/>
        <v>2.2980032388534757E-2</v>
      </c>
      <c r="G75" s="1">
        <f t="shared" si="7"/>
        <v>1.8025282090438625E-2</v>
      </c>
      <c r="H75" s="2">
        <f t="shared" si="8"/>
        <v>9.5644042032912158E-3</v>
      </c>
      <c r="I75" s="1">
        <v>5.5916666666666677E-2</v>
      </c>
    </row>
    <row r="76" spans="1:9">
      <c r="A76">
        <v>1996</v>
      </c>
      <c r="B76">
        <v>7816.9</v>
      </c>
      <c r="C76">
        <v>2719.43</v>
      </c>
      <c r="D76" s="1">
        <f t="shared" si="5"/>
        <v>0.34789110772812754</v>
      </c>
      <c r="E76" s="7">
        <v>0.03</v>
      </c>
      <c r="F76" s="1">
        <f t="shared" si="6"/>
        <v>2.0926649132594621E-3</v>
      </c>
      <c r="G76" s="1">
        <f t="shared" si="7"/>
        <v>2.6666261135217681E-2</v>
      </c>
      <c r="H76" s="2">
        <f t="shared" si="8"/>
        <v>2.2980032388534757E-2</v>
      </c>
      <c r="I76" s="1">
        <v>5.4083333333333344E-2</v>
      </c>
    </row>
    <row r="77" spans="1:9">
      <c r="A77">
        <v>1997</v>
      </c>
      <c r="B77">
        <v>8304.2999999999993</v>
      </c>
      <c r="C77">
        <v>2813.59</v>
      </c>
      <c r="D77" s="1">
        <f t="shared" si="5"/>
        <v>0.33881121828450328</v>
      </c>
      <c r="E77" s="7">
        <v>2.3E-2</v>
      </c>
      <c r="F77" s="1">
        <f t="shared" si="6"/>
        <v>1.1624903012763824E-2</v>
      </c>
      <c r="G77" s="1">
        <f t="shared" si="7"/>
        <v>3.9352083306681634E-2</v>
      </c>
      <c r="H77" s="2">
        <f t="shared" si="8"/>
        <v>2.0926649132594621E-3</v>
      </c>
      <c r="I77" s="1">
        <v>4.9416666666666664E-2</v>
      </c>
    </row>
    <row r="78" spans="1:9">
      <c r="A78">
        <v>1998</v>
      </c>
      <c r="B78">
        <v>8747</v>
      </c>
      <c r="C78">
        <v>2923.39</v>
      </c>
      <c r="D78" s="1">
        <f t="shared" si="5"/>
        <v>0.33421630273236536</v>
      </c>
      <c r="E78" s="7">
        <v>1.6E-2</v>
      </c>
      <c r="F78" s="1">
        <f t="shared" si="6"/>
        <v>2.3024875692620364E-2</v>
      </c>
      <c r="G78" s="1">
        <f t="shared" si="7"/>
        <v>3.7309731103163511E-2</v>
      </c>
      <c r="H78" s="2">
        <f t="shared" si="8"/>
        <v>1.1624903012763824E-2</v>
      </c>
      <c r="I78" s="1">
        <v>4.4999999999999998E-2</v>
      </c>
    </row>
    <row r="79" spans="1:9">
      <c r="A79">
        <v>1999</v>
      </c>
      <c r="B79">
        <v>9268.4</v>
      </c>
      <c r="C79">
        <v>3053.51</v>
      </c>
      <c r="D79" s="1">
        <f t="shared" si="5"/>
        <v>0.32945384316602655</v>
      </c>
      <c r="E79" s="7">
        <v>2.2000000000000002E-2</v>
      </c>
      <c r="F79" s="1">
        <f t="shared" si="6"/>
        <v>2.2509969590099283E-2</v>
      </c>
      <c r="G79" s="1">
        <f t="shared" si="7"/>
        <v>3.7609008803018137E-2</v>
      </c>
      <c r="H79" s="2">
        <f t="shared" si="8"/>
        <v>2.3024875692620364E-2</v>
      </c>
      <c r="I79" s="1">
        <v>4.2166666666666679E-2</v>
      </c>
    </row>
    <row r="80" spans="1:9">
      <c r="A80">
        <v>2000</v>
      </c>
      <c r="B80">
        <v>9817</v>
      </c>
      <c r="C80">
        <v>3240.18</v>
      </c>
      <c r="D80" s="1">
        <f t="shared" si="5"/>
        <v>0.33005806254456554</v>
      </c>
      <c r="E80" s="7">
        <v>3.4000000000000002E-2</v>
      </c>
      <c r="F80" s="1">
        <f t="shared" si="6"/>
        <v>2.713292571499671E-2</v>
      </c>
      <c r="G80" s="1">
        <f t="shared" si="7"/>
        <v>2.5190367269431656E-2</v>
      </c>
      <c r="H80" s="2">
        <f t="shared" si="8"/>
        <v>2.2509969590099283E-2</v>
      </c>
      <c r="I80" s="1">
        <v>3.9666666666666663E-2</v>
      </c>
    </row>
    <row r="81" spans="1:9">
      <c r="A81">
        <v>2001</v>
      </c>
      <c r="B81">
        <v>10128</v>
      </c>
      <c r="C81">
        <v>3434</v>
      </c>
      <c r="D81" s="1">
        <f t="shared" si="5"/>
        <v>0.33906003159557663</v>
      </c>
      <c r="E81" s="7">
        <v>2.7999999999999997E-2</v>
      </c>
      <c r="F81" s="1">
        <f t="shared" si="6"/>
        <v>3.1817664450740447E-2</v>
      </c>
      <c r="G81" s="1">
        <f t="shared" si="7"/>
        <v>3.6797392278700228E-3</v>
      </c>
      <c r="H81" s="2">
        <f t="shared" si="8"/>
        <v>2.713292571499671E-2</v>
      </c>
      <c r="I81" s="1">
        <v>4.7416666666666663E-2</v>
      </c>
    </row>
    <row r="82" spans="1:9">
      <c r="A82">
        <v>2002</v>
      </c>
      <c r="B82">
        <v>10469.6</v>
      </c>
      <c r="C82">
        <v>3697.75</v>
      </c>
      <c r="D82" s="1">
        <f t="shared" si="5"/>
        <v>0.35318923359058607</v>
      </c>
      <c r="E82" s="7">
        <v>1.6E-2</v>
      </c>
      <c r="F82" s="1">
        <f t="shared" si="6"/>
        <v>6.0805474665113574E-2</v>
      </c>
      <c r="G82" s="1">
        <f t="shared" si="7"/>
        <v>1.7728278041074283E-2</v>
      </c>
      <c r="H82" s="2">
        <f t="shared" si="8"/>
        <v>3.1817664450740447E-2</v>
      </c>
      <c r="I82" s="1">
        <v>5.7833333333333341E-2</v>
      </c>
    </row>
    <row r="83" spans="1:9">
      <c r="A83">
        <v>2003</v>
      </c>
      <c r="B83">
        <v>10960.8</v>
      </c>
      <c r="C83">
        <v>3930.63</v>
      </c>
      <c r="D83" s="1">
        <f t="shared" si="5"/>
        <v>0.35860794832493981</v>
      </c>
      <c r="E83" s="7">
        <v>2.3E-2</v>
      </c>
      <c r="F83" s="1">
        <f t="shared" si="6"/>
        <v>3.9978838482861233E-2</v>
      </c>
      <c r="G83" s="1">
        <f t="shared" si="7"/>
        <v>2.3916787651868159E-2</v>
      </c>
      <c r="H83" s="2">
        <f t="shared" si="8"/>
        <v>6.0805474665113574E-2</v>
      </c>
      <c r="I83" s="1">
        <v>5.9916666666666674E-2</v>
      </c>
    </row>
    <row r="84" spans="1:9">
      <c r="A84">
        <v>2004</v>
      </c>
      <c r="B84">
        <v>11685.9</v>
      </c>
      <c r="C84">
        <v>4127.66</v>
      </c>
      <c r="D84" s="1">
        <f t="shared" si="5"/>
        <v>0.35321712491121782</v>
      </c>
      <c r="E84" s="7">
        <v>2.7000000000000003E-2</v>
      </c>
      <c r="F84" s="1">
        <f t="shared" si="6"/>
        <v>2.3126824453077427E-2</v>
      </c>
      <c r="G84" s="1">
        <f t="shared" si="7"/>
        <v>3.9153930370046018E-2</v>
      </c>
      <c r="H84" s="2">
        <f t="shared" si="8"/>
        <v>3.9978838482861233E-2</v>
      </c>
      <c r="I84" s="1">
        <v>5.541666666666667E-2</v>
      </c>
    </row>
    <row r="85" spans="1:9">
      <c r="A85">
        <v>2005</v>
      </c>
      <c r="B85">
        <v>12421.9</v>
      </c>
      <c r="C85">
        <v>4402.46</v>
      </c>
      <c r="D85" s="1">
        <f t="shared" si="5"/>
        <v>0.3544111609335126</v>
      </c>
      <c r="E85" s="7">
        <v>3.4000000000000002E-2</v>
      </c>
      <c r="F85" s="1">
        <f t="shared" si="6"/>
        <v>3.2575250868530886E-2</v>
      </c>
      <c r="G85" s="1">
        <f t="shared" si="7"/>
        <v>2.8981884150985376E-2</v>
      </c>
      <c r="H85" s="2">
        <f t="shared" si="8"/>
        <v>2.3126824453077427E-2</v>
      </c>
      <c r="I85" s="1">
        <v>5.0750000000000003E-2</v>
      </c>
    </row>
    <row r="86" spans="1:9">
      <c r="A86">
        <v>2006</v>
      </c>
      <c r="B86">
        <v>13178.4</v>
      </c>
      <c r="C86">
        <v>4703.79</v>
      </c>
      <c r="D86" s="1">
        <f t="shared" si="5"/>
        <v>0.3569317974867966</v>
      </c>
      <c r="E86" s="7">
        <v>3.2000000000000001E-2</v>
      </c>
      <c r="F86" s="1">
        <f t="shared" si="6"/>
        <v>3.6445823471422778E-2</v>
      </c>
      <c r="G86" s="1">
        <f t="shared" si="7"/>
        <v>2.8900506363760778E-2</v>
      </c>
      <c r="H86" s="2">
        <f t="shared" si="8"/>
        <v>3.2575250868530886E-2</v>
      </c>
      <c r="I86" s="1">
        <v>4.6166666666666661E-2</v>
      </c>
    </row>
    <row r="87" spans="1:9">
      <c r="A87">
        <v>2007</v>
      </c>
      <c r="B87">
        <v>13807.5</v>
      </c>
      <c r="C87">
        <v>4906.3100000000004</v>
      </c>
      <c r="D87" s="1">
        <f t="shared" si="5"/>
        <v>0.3553365924316495</v>
      </c>
      <c r="E87" s="7">
        <v>2.7999999999999997E-2</v>
      </c>
      <c r="F87" s="1">
        <f t="shared" si="6"/>
        <v>1.5054643170719875E-2</v>
      </c>
      <c r="G87" s="1">
        <f t="shared" si="7"/>
        <v>1.9737206337643448E-2</v>
      </c>
      <c r="H87" s="2">
        <f t="shared" si="8"/>
        <v>3.6445823471422778E-2</v>
      </c>
      <c r="I87" s="1">
        <v>4.6333333333333337E-2</v>
      </c>
    </row>
    <row r="88" spans="1:9">
      <c r="A88">
        <v>2008</v>
      </c>
      <c r="B88">
        <v>14280.7</v>
      </c>
      <c r="C88">
        <v>5241.7</v>
      </c>
      <c r="D88" s="1">
        <f t="shared" si="5"/>
        <v>0.36704783378966016</v>
      </c>
      <c r="E88" s="7">
        <v>3.7999999999999999E-2</v>
      </c>
      <c r="F88" s="1">
        <f t="shared" si="6"/>
        <v>3.0358909241364564E-2</v>
      </c>
      <c r="G88" s="1">
        <f t="shared" si="7"/>
        <v>-3.7287705956906975E-3</v>
      </c>
      <c r="H88" s="2"/>
      <c r="I88" s="1">
        <v>5.8083333333333334E-2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>
      <selection activeCell="A2" sqref="A2:G87"/>
    </sheetView>
  </sheetViews>
  <sheetFormatPr defaultRowHeight="15"/>
  <cols>
    <col min="1" max="1" width="5" bestFit="1" customWidth="1"/>
    <col min="2" max="2" width="8" bestFit="1" customWidth="1"/>
    <col min="3" max="3" width="19.28515625" bestFit="1" customWidth="1"/>
    <col min="4" max="4" width="20.28515625" style="7" bestFit="1" customWidth="1"/>
    <col min="5" max="5" width="13.140625" style="7" bestFit="1" customWidth="1"/>
    <col min="6" max="6" width="18.5703125" style="7" bestFit="1" customWidth="1"/>
    <col min="7" max="7" width="13.85546875" style="7" bestFit="1" customWidth="1"/>
  </cols>
  <sheetData>
    <row r="1" spans="1:7">
      <c r="A1" t="s">
        <v>0</v>
      </c>
      <c r="B1" t="s">
        <v>1</v>
      </c>
      <c r="C1" t="s">
        <v>2</v>
      </c>
      <c r="D1" s="7" t="s">
        <v>7</v>
      </c>
      <c r="E1" s="7" t="s">
        <v>8</v>
      </c>
      <c r="F1" s="7" t="s">
        <v>6</v>
      </c>
      <c r="G1" s="7" t="s">
        <v>3</v>
      </c>
    </row>
    <row r="2" spans="1:7">
      <c r="A2">
        <v>1923</v>
      </c>
      <c r="B2">
        <v>85.4</v>
      </c>
      <c r="C2">
        <v>9.6300000000000008</v>
      </c>
      <c r="D2" s="7">
        <v>0.11276346604215456</v>
      </c>
      <c r="E2" s="7">
        <v>1.8000000000000002E-2</v>
      </c>
      <c r="F2" s="7">
        <v>1.7483870967741941E-2</v>
      </c>
      <c r="G2" s="7">
        <v>0.14548773841961854</v>
      </c>
    </row>
    <row r="3" spans="1:7">
      <c r="A3">
        <v>1924</v>
      </c>
      <c r="B3">
        <v>86.9</v>
      </c>
      <c r="C3">
        <v>9.98</v>
      </c>
      <c r="D3" s="7">
        <v>0.11484464902186421</v>
      </c>
      <c r="E3" s="7">
        <v>0</v>
      </c>
      <c r="F3" s="7">
        <v>3.6344755970924153E-2</v>
      </c>
      <c r="G3" s="7">
        <v>1.7564402810304448E-2</v>
      </c>
    </row>
    <row r="4" spans="1:7">
      <c r="A4">
        <v>1925</v>
      </c>
      <c r="B4">
        <v>90.6</v>
      </c>
      <c r="C4">
        <v>10.37</v>
      </c>
      <c r="D4" s="7">
        <v>0.11445916114790287</v>
      </c>
      <c r="E4" s="7">
        <v>2.3E-2</v>
      </c>
      <c r="F4" s="7">
        <v>1.607815631262513E-2</v>
      </c>
      <c r="G4" s="7">
        <v>1.9577675489067761E-2</v>
      </c>
    </row>
    <row r="5" spans="1:7">
      <c r="A5">
        <v>1926</v>
      </c>
      <c r="B5">
        <v>96.9</v>
      </c>
      <c r="C5">
        <v>10.78</v>
      </c>
      <c r="D5" s="7">
        <v>0.1112487100103199</v>
      </c>
      <c r="E5" s="7">
        <v>1.1000000000000001E-2</v>
      </c>
      <c r="F5" s="7">
        <v>2.8537126325940229E-2</v>
      </c>
      <c r="G5" s="7">
        <v>5.8536423841059733E-2</v>
      </c>
    </row>
    <row r="6" spans="1:7">
      <c r="A6">
        <v>1927</v>
      </c>
      <c r="B6">
        <v>95.5</v>
      </c>
      <c r="C6">
        <v>11.22</v>
      </c>
      <c r="D6" s="7">
        <v>0.11748691099476441</v>
      </c>
      <c r="E6" s="7">
        <v>-1.7000000000000001E-2</v>
      </c>
      <c r="F6" s="7">
        <v>5.7816326530612368E-2</v>
      </c>
      <c r="G6" s="7">
        <v>2.5521155830752797E-3</v>
      </c>
    </row>
    <row r="7" spans="1:7">
      <c r="A7">
        <v>1928</v>
      </c>
      <c r="B7">
        <v>97.4</v>
      </c>
      <c r="C7">
        <v>11.46</v>
      </c>
      <c r="D7" s="7">
        <v>0.11765913757700205</v>
      </c>
      <c r="E7" s="7">
        <v>-1.7000000000000001E-2</v>
      </c>
      <c r="F7" s="7">
        <v>3.8390374331550819E-2</v>
      </c>
      <c r="G7" s="7">
        <v>3.6895287958115246E-2</v>
      </c>
    </row>
    <row r="8" spans="1:7">
      <c r="A8">
        <v>1929</v>
      </c>
      <c r="B8">
        <v>103.6</v>
      </c>
      <c r="C8">
        <v>11.7</v>
      </c>
      <c r="D8" s="7">
        <v>0.11293436293436293</v>
      </c>
      <c r="E8" s="7">
        <v>0</v>
      </c>
      <c r="F8" s="7">
        <v>2.0942408376963213E-2</v>
      </c>
      <c r="G8" s="7">
        <v>6.365503080082123E-2</v>
      </c>
    </row>
    <row r="9" spans="1:7">
      <c r="A9">
        <v>1930</v>
      </c>
      <c r="B9">
        <v>91.2</v>
      </c>
      <c r="C9">
        <v>12.06</v>
      </c>
      <c r="D9" s="7">
        <v>0.13223684210526315</v>
      </c>
      <c r="E9" s="7">
        <v>-2.3E-2</v>
      </c>
      <c r="F9" s="7">
        <v>5.3769230769230875E-2</v>
      </c>
      <c r="G9" s="7">
        <v>-9.6691119691119626E-2</v>
      </c>
    </row>
    <row r="10" spans="1:7">
      <c r="A10">
        <v>1931</v>
      </c>
      <c r="B10">
        <v>76.5</v>
      </c>
      <c r="C10">
        <v>12.19</v>
      </c>
      <c r="D10" s="7">
        <v>0.15934640522875818</v>
      </c>
      <c r="E10" s="7">
        <v>-0.09</v>
      </c>
      <c r="F10" s="7">
        <v>0.1007794361525704</v>
      </c>
      <c r="G10" s="7">
        <v>-7.1184210526315822E-2</v>
      </c>
    </row>
    <row r="11" spans="1:7">
      <c r="A11">
        <v>1932</v>
      </c>
      <c r="B11">
        <v>58.7</v>
      </c>
      <c r="C11">
        <v>12.44</v>
      </c>
      <c r="D11" s="7">
        <v>0.21192504258943781</v>
      </c>
      <c r="E11" s="7">
        <v>-9.9000000000000005E-2</v>
      </c>
      <c r="F11" s="7">
        <v>0.11950861361771944</v>
      </c>
      <c r="G11" s="7">
        <v>-0.13367973856209145</v>
      </c>
    </row>
    <row r="12" spans="1:7">
      <c r="A12">
        <v>1933</v>
      </c>
      <c r="B12">
        <v>56.4</v>
      </c>
      <c r="C12">
        <v>12.62</v>
      </c>
      <c r="D12" s="7">
        <v>0.22375886524822694</v>
      </c>
      <c r="E12" s="7">
        <v>-5.0999999999999997E-2</v>
      </c>
      <c r="F12" s="7">
        <v>6.5469453376205758E-2</v>
      </c>
      <c r="G12" s="7">
        <v>1.1817717206132804E-2</v>
      </c>
    </row>
    <row r="13" spans="1:7">
      <c r="A13">
        <v>1934</v>
      </c>
      <c r="B13">
        <v>66</v>
      </c>
      <c r="C13">
        <v>12.81</v>
      </c>
      <c r="D13" s="7">
        <v>0.19409090909090909</v>
      </c>
      <c r="E13" s="7">
        <v>3.1E-2</v>
      </c>
      <c r="F13" s="7">
        <v>-1.5944532488114001E-2</v>
      </c>
      <c r="G13" s="7">
        <v>0.13921276595744683</v>
      </c>
    </row>
    <row r="14" spans="1:7">
      <c r="A14">
        <v>1935</v>
      </c>
      <c r="B14">
        <v>73.3</v>
      </c>
      <c r="C14">
        <v>14.78</v>
      </c>
      <c r="D14" s="7">
        <v>0.20163710777626193</v>
      </c>
      <c r="E14" s="7">
        <v>2.2000000000000002E-2</v>
      </c>
      <c r="F14" s="7">
        <v>0.13178610460577664</v>
      </c>
      <c r="G14" s="7">
        <v>8.8606060606060563E-2</v>
      </c>
    </row>
    <row r="15" spans="1:7">
      <c r="A15">
        <v>1936</v>
      </c>
      <c r="B15">
        <v>83.8</v>
      </c>
      <c r="C15">
        <v>16.760000000000002</v>
      </c>
      <c r="D15" s="7">
        <v>0.20000000000000004</v>
      </c>
      <c r="E15" s="7">
        <v>1.4999999999999999E-2</v>
      </c>
      <c r="F15" s="7">
        <v>0.11896481732070381</v>
      </c>
      <c r="G15" s="7">
        <v>0.12824693042291951</v>
      </c>
    </row>
    <row r="16" spans="1:7">
      <c r="A16">
        <v>1937</v>
      </c>
      <c r="B16">
        <v>91.9</v>
      </c>
      <c r="C16">
        <v>17.22</v>
      </c>
      <c r="D16" s="7">
        <v>0.18737758433079432</v>
      </c>
      <c r="E16" s="7">
        <v>3.6000000000000004E-2</v>
      </c>
      <c r="F16" s="7">
        <v>-8.553699284009713E-3</v>
      </c>
      <c r="G16" s="7">
        <v>6.0658711217183872E-2</v>
      </c>
    </row>
    <row r="17" spans="1:7">
      <c r="A17">
        <v>1938</v>
      </c>
      <c r="B17">
        <v>86.1</v>
      </c>
      <c r="C17">
        <v>17.68</v>
      </c>
      <c r="D17" s="7">
        <v>0.20534262485481999</v>
      </c>
      <c r="E17" s="7">
        <v>-2.1000000000000001E-2</v>
      </c>
      <c r="F17" s="7">
        <v>4.7713124274099933E-2</v>
      </c>
      <c r="G17" s="7">
        <v>-4.2112078346028411E-2</v>
      </c>
    </row>
    <row r="18" spans="1:7">
      <c r="A18">
        <v>1939</v>
      </c>
      <c r="B18">
        <v>92.2</v>
      </c>
      <c r="C18">
        <v>19.05</v>
      </c>
      <c r="D18" s="7">
        <v>0.20661605206073752</v>
      </c>
      <c r="E18" s="7">
        <v>-1.3999999999999999E-2</v>
      </c>
      <c r="F18" s="7">
        <v>9.1488687782805486E-2</v>
      </c>
      <c r="G18" s="7">
        <v>8.484785133565631E-2</v>
      </c>
    </row>
    <row r="19" spans="1:7">
      <c r="A19">
        <v>1940</v>
      </c>
      <c r="B19">
        <v>101.4</v>
      </c>
      <c r="C19">
        <v>20.420000000000002</v>
      </c>
      <c r="D19" s="7">
        <v>0.20138067061143985</v>
      </c>
      <c r="E19" s="7">
        <v>6.9999999999999993E-3</v>
      </c>
      <c r="F19" s="7">
        <v>6.4916010498687726E-2</v>
      </c>
      <c r="G19" s="7">
        <v>9.2783080260303713E-2</v>
      </c>
    </row>
    <row r="20" spans="1:7">
      <c r="A20">
        <v>1941</v>
      </c>
      <c r="B20">
        <v>126.7</v>
      </c>
      <c r="C20">
        <v>24.35</v>
      </c>
      <c r="D20" s="7">
        <v>0.19218626677190215</v>
      </c>
      <c r="E20" s="7">
        <v>0.05</v>
      </c>
      <c r="F20" s="7">
        <v>0.142458374142997</v>
      </c>
      <c r="G20" s="7">
        <v>0.19950690335305715</v>
      </c>
    </row>
    <row r="21" spans="1:7">
      <c r="A21">
        <v>1942</v>
      </c>
      <c r="B21">
        <v>161.9</v>
      </c>
      <c r="C21">
        <v>45.58</v>
      </c>
      <c r="D21" s="7">
        <v>0.28153180975911052</v>
      </c>
      <c r="E21" s="7">
        <v>0.109</v>
      </c>
      <c r="F21" s="7">
        <v>0.76286858316221751</v>
      </c>
      <c r="G21" s="7">
        <v>0.16882162588792426</v>
      </c>
    </row>
    <row r="22" spans="1:7">
      <c r="A22">
        <v>1943</v>
      </c>
      <c r="B22">
        <v>198.6</v>
      </c>
      <c r="C22">
        <v>92.71</v>
      </c>
      <c r="D22" s="7">
        <v>0.46681772406847932</v>
      </c>
      <c r="E22" s="7">
        <v>6.0999999999999999E-2</v>
      </c>
      <c r="F22" s="7">
        <v>0.97300614304519528</v>
      </c>
      <c r="G22" s="7">
        <v>0.1656831377393452</v>
      </c>
    </row>
    <row r="23" spans="1:7">
      <c r="A23">
        <v>1944</v>
      </c>
      <c r="B23">
        <v>219.8</v>
      </c>
      <c r="C23">
        <v>109.95</v>
      </c>
      <c r="D23" s="7">
        <v>0.50022747952684254</v>
      </c>
      <c r="E23" s="7">
        <v>1.7000000000000001E-2</v>
      </c>
      <c r="F23" s="7">
        <v>0.16895620752885354</v>
      </c>
      <c r="G23" s="7">
        <v>8.9747230614300191E-2</v>
      </c>
    </row>
    <row r="24" spans="1:7">
      <c r="A24">
        <v>1945</v>
      </c>
      <c r="B24">
        <v>223.1</v>
      </c>
      <c r="C24">
        <v>118.18</v>
      </c>
      <c r="D24" s="7">
        <v>0.52971761541909457</v>
      </c>
      <c r="E24" s="7">
        <v>2.3E-2</v>
      </c>
      <c r="F24" s="7">
        <v>5.1852205547976392E-2</v>
      </c>
      <c r="G24" s="7">
        <v>-7.9863512283895235E-3</v>
      </c>
    </row>
    <row r="25" spans="1:7">
      <c r="A25">
        <v>1946</v>
      </c>
      <c r="B25">
        <v>222.3</v>
      </c>
      <c r="C25">
        <v>79.709999999999994</v>
      </c>
      <c r="D25" s="7">
        <v>0.35856950067476379</v>
      </c>
      <c r="E25" s="7">
        <v>8.3000000000000004E-2</v>
      </c>
      <c r="F25" s="7">
        <v>-0.40852039262142503</v>
      </c>
      <c r="G25" s="7">
        <v>-8.6585835948005313E-2</v>
      </c>
    </row>
    <row r="26" spans="1:7">
      <c r="A26">
        <v>1947</v>
      </c>
      <c r="B26">
        <v>244.2</v>
      </c>
      <c r="C26">
        <v>57.73</v>
      </c>
      <c r="D26" s="7">
        <v>0.23640458640458639</v>
      </c>
      <c r="E26" s="7">
        <v>0.14400000000000002</v>
      </c>
      <c r="F26" s="7">
        <v>-0.41974959227198594</v>
      </c>
      <c r="G26" s="7">
        <v>-4.5484480431848981E-2</v>
      </c>
    </row>
    <row r="27" spans="1:7">
      <c r="A27">
        <v>1948</v>
      </c>
      <c r="B27">
        <v>269.2</v>
      </c>
      <c r="C27">
        <v>55.08</v>
      </c>
      <c r="D27" s="7">
        <v>0.20460624071322436</v>
      </c>
      <c r="E27" s="7">
        <v>8.1000000000000003E-2</v>
      </c>
      <c r="F27" s="7">
        <v>-0.12690334314914253</v>
      </c>
      <c r="G27" s="7">
        <v>2.1375102375102373E-2</v>
      </c>
    </row>
    <row r="28" spans="1:7">
      <c r="A28">
        <v>1949</v>
      </c>
      <c r="B28">
        <v>267.3</v>
      </c>
      <c r="C28">
        <v>62.71</v>
      </c>
      <c r="D28" s="7">
        <v>0.23460531238309015</v>
      </c>
      <c r="E28" s="7">
        <v>-1.2E-2</v>
      </c>
      <c r="F28" s="7">
        <v>0.1505257806826435</v>
      </c>
      <c r="G28" s="7">
        <v>4.9420505200595197E-3</v>
      </c>
    </row>
    <row r="29" spans="1:7">
      <c r="A29">
        <v>1950</v>
      </c>
      <c r="B29">
        <v>293.8</v>
      </c>
      <c r="C29">
        <v>70.33</v>
      </c>
      <c r="D29" s="7">
        <v>0.2393805309734513</v>
      </c>
      <c r="E29" s="7">
        <v>1.3000000000000001E-2</v>
      </c>
      <c r="F29" s="7">
        <v>0.10851172061872105</v>
      </c>
      <c r="G29" s="7">
        <v>8.6139543583988024E-2</v>
      </c>
    </row>
    <row r="30" spans="1:7">
      <c r="A30">
        <v>1951</v>
      </c>
      <c r="B30">
        <v>339.3</v>
      </c>
      <c r="C30">
        <v>75.94</v>
      </c>
      <c r="D30" s="7">
        <v>0.22381373415856173</v>
      </c>
      <c r="E30" s="7">
        <v>7.9000000000000001E-2</v>
      </c>
      <c r="F30" s="7">
        <v>7.6681359306127184E-4</v>
      </c>
      <c r="G30" s="7">
        <v>7.5867256637168132E-2</v>
      </c>
    </row>
    <row r="31" spans="1:7">
      <c r="A31">
        <v>1952</v>
      </c>
      <c r="B31">
        <v>358.3</v>
      </c>
      <c r="C31">
        <v>99.9</v>
      </c>
      <c r="D31" s="7">
        <v>0.27881663410549817</v>
      </c>
      <c r="E31" s="7">
        <v>1.9E-2</v>
      </c>
      <c r="F31" s="7">
        <v>0.29651224651040303</v>
      </c>
      <c r="G31" s="7">
        <v>3.6997642204538758E-2</v>
      </c>
    </row>
    <row r="32" spans="1:7">
      <c r="A32">
        <v>1953</v>
      </c>
      <c r="B32">
        <v>379.4</v>
      </c>
      <c r="C32">
        <v>110.1</v>
      </c>
      <c r="D32" s="7">
        <v>0.29019504480759095</v>
      </c>
      <c r="E32" s="7">
        <v>8.0000000000000002E-3</v>
      </c>
      <c r="F32" s="7">
        <v>9.4102102102101987E-2</v>
      </c>
      <c r="G32" s="7">
        <v>5.0889198995255278E-2</v>
      </c>
    </row>
    <row r="33" spans="1:7">
      <c r="A33">
        <v>1954</v>
      </c>
      <c r="B33">
        <v>380.4</v>
      </c>
      <c r="C33">
        <v>111.33</v>
      </c>
      <c r="D33" s="7">
        <v>0.29266561514195583</v>
      </c>
      <c r="E33" s="7">
        <v>6.9999999999999993E-3</v>
      </c>
      <c r="F33" s="7">
        <v>4.1716621253406368E-3</v>
      </c>
      <c r="G33" s="7">
        <v>-4.3642593568792819E-3</v>
      </c>
    </row>
    <row r="34" spans="1:7">
      <c r="A34">
        <v>1955</v>
      </c>
      <c r="B34">
        <v>414.8</v>
      </c>
      <c r="C34">
        <v>110.72</v>
      </c>
      <c r="D34" s="7">
        <v>0.26692381870781096</v>
      </c>
      <c r="E34" s="7">
        <v>-4.0000000000000001E-3</v>
      </c>
      <c r="F34" s="7">
        <v>-1.4792059642504216E-3</v>
      </c>
      <c r="G34" s="7">
        <v>9.4431125131440682E-2</v>
      </c>
    </row>
    <row r="35" spans="1:7">
      <c r="A35">
        <v>1956</v>
      </c>
      <c r="B35">
        <v>437.5</v>
      </c>
      <c r="C35">
        <v>115.8</v>
      </c>
      <c r="D35" s="7">
        <v>0.2646857142857143</v>
      </c>
      <c r="E35" s="7">
        <v>1.4999999999999999E-2</v>
      </c>
      <c r="F35" s="7">
        <v>3.0881502890173398E-2</v>
      </c>
      <c r="G35" s="7">
        <v>3.9725168756026975E-2</v>
      </c>
    </row>
    <row r="36" spans="1:7">
      <c r="A36">
        <v>1957</v>
      </c>
      <c r="B36">
        <v>461.1</v>
      </c>
      <c r="C36">
        <v>125.46</v>
      </c>
      <c r="D36" s="7">
        <v>0.27208848405985686</v>
      </c>
      <c r="E36" s="7">
        <v>3.3000000000000002E-2</v>
      </c>
      <c r="F36" s="7">
        <v>5.0419689119170955E-2</v>
      </c>
      <c r="G36" s="7">
        <v>2.0942857142857194E-2</v>
      </c>
    </row>
    <row r="37" spans="1:7">
      <c r="A37">
        <v>1958</v>
      </c>
      <c r="B37">
        <v>467.2</v>
      </c>
      <c r="C37">
        <v>134.72999999999999</v>
      </c>
      <c r="D37" s="7">
        <v>0.28837756849315066</v>
      </c>
      <c r="E37" s="7">
        <v>2.7999999999999997E-2</v>
      </c>
      <c r="F37" s="7">
        <v>4.5888091822094662E-2</v>
      </c>
      <c r="G37" s="7">
        <v>-1.4770765560615989E-2</v>
      </c>
    </row>
    <row r="38" spans="1:7">
      <c r="A38">
        <v>1959</v>
      </c>
      <c r="B38">
        <v>506.6</v>
      </c>
      <c r="C38">
        <v>145.75</v>
      </c>
      <c r="D38" s="7">
        <v>0.2877023292538492</v>
      </c>
      <c r="E38" s="7">
        <v>6.9999999999999993E-3</v>
      </c>
      <c r="F38" s="7">
        <v>7.4793216061753209E-2</v>
      </c>
      <c r="G38" s="7">
        <v>7.7332191780821985E-2</v>
      </c>
    </row>
    <row r="39" spans="1:7">
      <c r="A39">
        <v>1960</v>
      </c>
      <c r="B39">
        <v>526.4</v>
      </c>
      <c r="C39">
        <v>151.29</v>
      </c>
      <c r="D39" s="7">
        <v>0.28740501519756839</v>
      </c>
      <c r="E39" s="7">
        <v>1.7000000000000001E-2</v>
      </c>
      <c r="F39" s="7">
        <v>2.1010291595197197E-2</v>
      </c>
      <c r="G39" s="7">
        <v>2.2084090011843568E-2</v>
      </c>
    </row>
    <row r="40" spans="1:7">
      <c r="A40">
        <v>1961</v>
      </c>
      <c r="B40">
        <v>544.70000000000005</v>
      </c>
      <c r="C40">
        <v>164.83</v>
      </c>
      <c r="D40" s="7">
        <v>0.30260693959977969</v>
      </c>
      <c r="E40" s="7">
        <v>0.01</v>
      </c>
      <c r="F40" s="7">
        <v>7.9496992530901062E-2</v>
      </c>
      <c r="G40" s="7">
        <v>2.4764437689969734E-2</v>
      </c>
    </row>
    <row r="41" spans="1:7">
      <c r="A41">
        <v>1962</v>
      </c>
      <c r="B41">
        <v>585.6</v>
      </c>
      <c r="C41">
        <v>169.5</v>
      </c>
      <c r="D41" s="7">
        <v>0.28944672131147542</v>
      </c>
      <c r="E41" s="7">
        <v>0.01</v>
      </c>
      <c r="F41" s="7">
        <v>1.8332221076260313E-2</v>
      </c>
      <c r="G41" s="7">
        <v>6.5087203965485549E-2</v>
      </c>
    </row>
    <row r="42" spans="1:7">
      <c r="A42">
        <v>1963</v>
      </c>
      <c r="B42">
        <v>617.70000000000005</v>
      </c>
      <c r="C42">
        <v>177.35</v>
      </c>
      <c r="D42" s="7">
        <v>0.28711348551076571</v>
      </c>
      <c r="E42" s="7">
        <v>1.3000000000000001E-2</v>
      </c>
      <c r="F42" s="7">
        <v>3.3312684365781678E-2</v>
      </c>
      <c r="G42" s="7">
        <v>4.1815573770491846E-2</v>
      </c>
    </row>
    <row r="43" spans="1:7">
      <c r="A43">
        <v>1964</v>
      </c>
      <c r="B43">
        <v>663.6</v>
      </c>
      <c r="C43">
        <v>189.11</v>
      </c>
      <c r="D43" s="7">
        <v>0.28497588908981314</v>
      </c>
      <c r="E43" s="7">
        <v>1.3000000000000001E-2</v>
      </c>
      <c r="F43" s="7">
        <v>5.3309557372427513E-2</v>
      </c>
      <c r="G43" s="7">
        <v>6.1307916464303017E-2</v>
      </c>
    </row>
    <row r="44" spans="1:7">
      <c r="A44">
        <v>1965</v>
      </c>
      <c r="B44">
        <v>719.1</v>
      </c>
      <c r="C44">
        <v>193.75</v>
      </c>
      <c r="D44" s="7">
        <v>0.26943401474064804</v>
      </c>
      <c r="E44" s="7">
        <v>1.6E-2</v>
      </c>
      <c r="F44" s="7">
        <v>8.5359843477340498E-3</v>
      </c>
      <c r="G44" s="7">
        <v>6.7634719710669075E-2</v>
      </c>
    </row>
    <row r="45" spans="1:7">
      <c r="A45">
        <v>1966</v>
      </c>
      <c r="B45">
        <v>787.8</v>
      </c>
      <c r="C45">
        <v>216.22</v>
      </c>
      <c r="D45" s="7">
        <v>0.27446052297537449</v>
      </c>
      <c r="E45" s="7">
        <v>2.8999999999999998E-2</v>
      </c>
      <c r="F45" s="7">
        <v>8.6974193548387091E-2</v>
      </c>
      <c r="G45" s="7">
        <v>6.6536086775135492E-2</v>
      </c>
    </row>
    <row r="46" spans="1:7">
      <c r="A46">
        <v>1967</v>
      </c>
      <c r="B46">
        <v>832.6</v>
      </c>
      <c r="C46">
        <v>248.07</v>
      </c>
      <c r="D46" s="7">
        <v>0.29794619264953159</v>
      </c>
      <c r="E46" s="7">
        <v>3.1E-2</v>
      </c>
      <c r="F46" s="7">
        <v>0.11630367218573673</v>
      </c>
      <c r="G46" s="7">
        <v>2.5867225184056958E-2</v>
      </c>
    </row>
    <row r="47" spans="1:7">
      <c r="A47">
        <v>1968</v>
      </c>
      <c r="B47">
        <v>910</v>
      </c>
      <c r="C47">
        <v>277.19</v>
      </c>
      <c r="D47" s="7">
        <v>0.30460439560439562</v>
      </c>
      <c r="E47" s="7">
        <v>4.2000000000000003E-2</v>
      </c>
      <c r="F47" s="7">
        <v>7.5386221630991262E-2</v>
      </c>
      <c r="G47" s="7">
        <v>5.0961806389622839E-2</v>
      </c>
    </row>
    <row r="48" spans="1:7">
      <c r="A48">
        <v>1969</v>
      </c>
      <c r="B48">
        <v>984.6</v>
      </c>
      <c r="C48">
        <v>296.08999999999997</v>
      </c>
      <c r="D48" s="7">
        <v>0.30072110501726584</v>
      </c>
      <c r="E48" s="7">
        <v>5.5E-2</v>
      </c>
      <c r="F48" s="7">
        <v>1.3184277932104256E-2</v>
      </c>
      <c r="G48" s="7">
        <v>2.6978021978022008E-2</v>
      </c>
    </row>
    <row r="49" spans="1:7">
      <c r="A49">
        <v>1970</v>
      </c>
      <c r="B49">
        <v>1038.5</v>
      </c>
      <c r="C49">
        <v>321.83999999999997</v>
      </c>
      <c r="D49" s="7">
        <v>0.30990852190659601</v>
      </c>
      <c r="E49" s="7">
        <v>5.7000000000000002E-2</v>
      </c>
      <c r="F49" s="7">
        <v>2.996680063494208E-2</v>
      </c>
      <c r="G49" s="7">
        <v>-2.2569571399553359E-3</v>
      </c>
    </row>
    <row r="50" spans="1:7">
      <c r="A50">
        <v>1971</v>
      </c>
      <c r="B50">
        <v>1127.0999999999999</v>
      </c>
      <c r="C50">
        <v>354.79</v>
      </c>
      <c r="D50" s="7">
        <v>0.31478129713423836</v>
      </c>
      <c r="E50" s="7">
        <v>4.4000000000000004E-2</v>
      </c>
      <c r="F50" s="7">
        <v>5.8380064628386914E-2</v>
      </c>
      <c r="G50" s="7">
        <v>4.1315358690418781E-2</v>
      </c>
    </row>
    <row r="51" spans="1:7">
      <c r="A51">
        <v>1972</v>
      </c>
      <c r="B51">
        <v>1238.3</v>
      </c>
      <c r="C51">
        <v>388.25</v>
      </c>
      <c r="D51" s="7">
        <v>0.31353468464830819</v>
      </c>
      <c r="E51" s="7">
        <v>3.2000000000000001E-2</v>
      </c>
      <c r="F51" s="7">
        <v>6.2309309732517762E-2</v>
      </c>
      <c r="G51" s="7">
        <v>6.6660278591074484E-2</v>
      </c>
    </row>
    <row r="52" spans="1:7">
      <c r="A52">
        <v>1973</v>
      </c>
      <c r="B52">
        <v>1382.7</v>
      </c>
      <c r="C52">
        <v>411.79</v>
      </c>
      <c r="D52" s="7">
        <v>0.29781586750560496</v>
      </c>
      <c r="E52" s="7">
        <v>6.2E-2</v>
      </c>
      <c r="F52" s="7">
        <v>-1.3689632968447649E-3</v>
      </c>
      <c r="G52" s="7">
        <v>5.4611483485423648E-2</v>
      </c>
    </row>
    <row r="53" spans="1:7">
      <c r="A53">
        <v>1974</v>
      </c>
      <c r="B53">
        <v>1500</v>
      </c>
      <c r="C53">
        <v>453.57</v>
      </c>
      <c r="D53" s="7">
        <v>0.30237999999999998</v>
      </c>
      <c r="E53" s="7">
        <v>0.11</v>
      </c>
      <c r="F53" s="7">
        <v>-8.5405182253090878E-3</v>
      </c>
      <c r="G53" s="7">
        <v>-2.5165979605120459E-2</v>
      </c>
    </row>
    <row r="54" spans="1:7">
      <c r="A54">
        <v>1975</v>
      </c>
      <c r="B54">
        <v>1638.3</v>
      </c>
      <c r="C54">
        <v>554.51</v>
      </c>
      <c r="D54" s="7">
        <v>0.33846670328999573</v>
      </c>
      <c r="E54" s="7">
        <v>9.0999999999999998E-2</v>
      </c>
      <c r="F54" s="7">
        <v>0.13154558282073328</v>
      </c>
      <c r="G54" s="7">
        <v>1.1999999999999789E-3</v>
      </c>
    </row>
    <row r="55" spans="1:7">
      <c r="A55">
        <v>1976</v>
      </c>
      <c r="B55">
        <v>1825.3</v>
      </c>
      <c r="C55">
        <v>620.42999999999995</v>
      </c>
      <c r="D55" s="7">
        <v>0.33990576891469892</v>
      </c>
      <c r="E55" s="7">
        <v>5.7999999999999996E-2</v>
      </c>
      <c r="F55" s="7">
        <v>6.0879731654974595E-2</v>
      </c>
      <c r="G55" s="7">
        <v>5.6142708905572852E-2</v>
      </c>
    </row>
    <row r="56" spans="1:7">
      <c r="A56">
        <v>1977</v>
      </c>
      <c r="B56">
        <v>2030.9</v>
      </c>
      <c r="C56">
        <v>669.93</v>
      </c>
      <c r="D56" s="7">
        <v>0.32986853119306708</v>
      </c>
      <c r="E56" s="7">
        <v>6.5000000000000002E-2</v>
      </c>
      <c r="F56" s="7">
        <v>1.4783376045645766E-2</v>
      </c>
      <c r="G56" s="7">
        <v>4.763901824357647E-2</v>
      </c>
    </row>
    <row r="57" spans="1:7">
      <c r="A57">
        <v>1978</v>
      </c>
      <c r="B57">
        <v>2294.6999999999998</v>
      </c>
      <c r="C57">
        <v>734.47</v>
      </c>
      <c r="D57" s="7">
        <v>0.32007234061097317</v>
      </c>
      <c r="E57" s="7">
        <v>7.5999999999999998E-2</v>
      </c>
      <c r="F57" s="7">
        <v>2.033842341737209E-2</v>
      </c>
      <c r="G57" s="7">
        <v>5.3893150819833438E-2</v>
      </c>
    </row>
    <row r="58" spans="1:7">
      <c r="A58">
        <v>1979</v>
      </c>
      <c r="B58">
        <v>2563.3000000000002</v>
      </c>
      <c r="C58">
        <v>809.24</v>
      </c>
      <c r="D58" s="7">
        <v>0.31570241485584988</v>
      </c>
      <c r="E58" s="7">
        <v>0.113</v>
      </c>
      <c r="F58" s="7">
        <v>-1.1198701104197614E-2</v>
      </c>
      <c r="G58" s="7">
        <v>4.0523379962524031E-3</v>
      </c>
    </row>
    <row r="59" spans="1:7">
      <c r="A59">
        <v>1980</v>
      </c>
      <c r="B59">
        <v>2789.5</v>
      </c>
      <c r="C59">
        <v>940.24</v>
      </c>
      <c r="D59" s="7">
        <v>0.33706398996235887</v>
      </c>
      <c r="E59" s="7">
        <v>0.13500000000000001</v>
      </c>
      <c r="F59" s="7">
        <v>2.6880282734417477E-2</v>
      </c>
      <c r="G59" s="7">
        <v>-4.6754379120664852E-2</v>
      </c>
    </row>
    <row r="60" spans="1:7">
      <c r="A60">
        <v>1981</v>
      </c>
      <c r="B60">
        <v>3128.4</v>
      </c>
      <c r="C60">
        <v>1051.82</v>
      </c>
      <c r="D60" s="7">
        <v>0.33621659634317858</v>
      </c>
      <c r="E60" s="7">
        <v>0.10300000000000001</v>
      </c>
      <c r="F60" s="7">
        <v>1.5671828469326896E-2</v>
      </c>
      <c r="G60" s="7">
        <v>1.849130668578601E-2</v>
      </c>
    </row>
    <row r="61" spans="1:7">
      <c r="A61">
        <v>1982</v>
      </c>
      <c r="B61">
        <v>3255</v>
      </c>
      <c r="C61">
        <v>1181.48</v>
      </c>
      <c r="D61" s="7">
        <v>0.36297388632872507</v>
      </c>
      <c r="E61" s="7">
        <v>6.2E-2</v>
      </c>
      <c r="F61" s="7">
        <v>6.1272042744956443E-2</v>
      </c>
      <c r="G61" s="7">
        <v>-2.1532029152282348E-2</v>
      </c>
    </row>
    <row r="62" spans="1:7">
      <c r="A62">
        <v>1983</v>
      </c>
      <c r="B62">
        <v>3536.7</v>
      </c>
      <c r="C62">
        <v>1283.5</v>
      </c>
      <c r="D62" s="7">
        <v>0.36290892640031669</v>
      </c>
      <c r="E62" s="7">
        <v>3.2000000000000001E-2</v>
      </c>
      <c r="F62" s="7">
        <v>5.4349324575955565E-2</v>
      </c>
      <c r="G62" s="7">
        <v>5.454377880184326E-2</v>
      </c>
    </row>
    <row r="63" spans="1:7">
      <c r="A63">
        <v>1984</v>
      </c>
      <c r="B63">
        <v>3933.2</v>
      </c>
      <c r="C63">
        <v>1353.86</v>
      </c>
      <c r="D63" s="7">
        <v>0.34421336316485301</v>
      </c>
      <c r="E63" s="7">
        <v>4.2999999999999997E-2</v>
      </c>
      <c r="F63" s="7">
        <v>1.1818854694195483E-2</v>
      </c>
      <c r="G63" s="7">
        <v>6.9110159187943568E-2</v>
      </c>
    </row>
    <row r="64" spans="1:7">
      <c r="A64">
        <v>1985</v>
      </c>
      <c r="B64">
        <v>4220.3</v>
      </c>
      <c r="C64">
        <v>1496.26</v>
      </c>
      <c r="D64" s="7">
        <v>0.35453877686420393</v>
      </c>
      <c r="E64" s="7">
        <v>3.6000000000000004E-2</v>
      </c>
      <c r="F64" s="7">
        <v>6.9180742469679354E-2</v>
      </c>
      <c r="G64" s="7">
        <v>3.6993999796603366E-2</v>
      </c>
    </row>
    <row r="65" spans="1:7">
      <c r="A65">
        <v>1986</v>
      </c>
      <c r="B65">
        <v>4462.8</v>
      </c>
      <c r="C65">
        <v>1592.67</v>
      </c>
      <c r="D65" s="7">
        <v>0.35687684861521912</v>
      </c>
      <c r="E65" s="7">
        <v>1.9E-2</v>
      </c>
      <c r="F65" s="7">
        <v>4.5433988745271589E-2</v>
      </c>
      <c r="G65" s="7">
        <v>3.8460370115868545E-2</v>
      </c>
    </row>
    <row r="66" spans="1:7">
      <c r="A66">
        <v>1987</v>
      </c>
      <c r="B66">
        <v>4739.5</v>
      </c>
      <c r="C66">
        <v>1663.81</v>
      </c>
      <c r="D66" s="7">
        <v>0.3510517987129444</v>
      </c>
      <c r="E66" s="7">
        <v>3.6000000000000004E-2</v>
      </c>
      <c r="F66" s="7">
        <v>8.6671312952462595E-3</v>
      </c>
      <c r="G66" s="7">
        <v>2.6001434077260868E-2</v>
      </c>
    </row>
    <row r="67" spans="1:7">
      <c r="A67">
        <v>1988</v>
      </c>
      <c r="B67">
        <v>5103.8</v>
      </c>
      <c r="C67">
        <v>1771.39</v>
      </c>
      <c r="D67" s="7">
        <v>0.34707276930914222</v>
      </c>
      <c r="E67" s="7">
        <v>4.0999999999999995E-2</v>
      </c>
      <c r="F67" s="7">
        <v>2.365882522643821E-2</v>
      </c>
      <c r="G67" s="7">
        <v>3.5864648169638191E-2</v>
      </c>
    </row>
    <row r="68" spans="1:7">
      <c r="A68">
        <v>1989</v>
      </c>
      <c r="B68">
        <v>5484.4</v>
      </c>
      <c r="C68">
        <v>1794.37</v>
      </c>
      <c r="D68" s="7">
        <v>0.32717708409306395</v>
      </c>
      <c r="E68" s="7">
        <v>4.8000000000000001E-2</v>
      </c>
      <c r="F68" s="7">
        <v>-3.50271368812064E-2</v>
      </c>
      <c r="G68" s="7">
        <v>2.657188761315088E-2</v>
      </c>
    </row>
    <row r="69" spans="1:7">
      <c r="A69">
        <v>1990</v>
      </c>
      <c r="B69">
        <v>5803.1</v>
      </c>
      <c r="C69">
        <v>2104.5500000000002</v>
      </c>
      <c r="D69" s="7">
        <v>0.36265961296548399</v>
      </c>
      <c r="E69" s="7">
        <v>5.4000000000000006E-2</v>
      </c>
      <c r="F69" s="7">
        <v>0.11886289895617978</v>
      </c>
      <c r="G69" s="7">
        <v>4.1102764203925155E-3</v>
      </c>
    </row>
    <row r="70" spans="1:7">
      <c r="A70">
        <v>1991</v>
      </c>
      <c r="B70">
        <v>5995.9</v>
      </c>
      <c r="C70">
        <v>2246.27</v>
      </c>
      <c r="D70" s="7">
        <v>0.37463433346119851</v>
      </c>
      <c r="E70" s="7">
        <v>4.2000000000000003E-2</v>
      </c>
      <c r="F70" s="7">
        <v>2.5339811361098467E-2</v>
      </c>
      <c r="G70" s="7">
        <v>-8.7763781427169507E-3</v>
      </c>
    </row>
    <row r="71" spans="1:7">
      <c r="A71">
        <v>1992</v>
      </c>
      <c r="B71">
        <v>6337.7</v>
      </c>
      <c r="C71">
        <v>2349.4</v>
      </c>
      <c r="D71" s="7">
        <v>0.37070230525269421</v>
      </c>
      <c r="E71" s="7">
        <v>0.03</v>
      </c>
      <c r="F71" s="7">
        <v>1.5911666896677654E-2</v>
      </c>
      <c r="G71" s="7">
        <v>2.7005620507346721E-2</v>
      </c>
    </row>
    <row r="72" spans="1:7">
      <c r="A72">
        <v>1993</v>
      </c>
      <c r="B72">
        <v>6657.4</v>
      </c>
      <c r="C72">
        <v>2420.96</v>
      </c>
      <c r="D72" s="7">
        <v>0.36364947276714638</v>
      </c>
      <c r="E72" s="7">
        <v>0.03</v>
      </c>
      <c r="F72" s="7">
        <v>4.5884055503530446E-4</v>
      </c>
      <c r="G72" s="7">
        <v>2.044416744244755E-2</v>
      </c>
    </row>
    <row r="73" spans="1:7">
      <c r="A73">
        <v>1994</v>
      </c>
      <c r="B73">
        <v>7072.2</v>
      </c>
      <c r="C73">
        <v>2507.06</v>
      </c>
      <c r="D73" s="7">
        <v>0.35449506518480811</v>
      </c>
      <c r="E73" s="7">
        <v>2.6000000000000002E-2</v>
      </c>
      <c r="F73" s="7">
        <v>9.5644042032912158E-3</v>
      </c>
      <c r="G73" s="7">
        <v>3.6306606182593834E-2</v>
      </c>
    </row>
    <row r="74" spans="1:7">
      <c r="A74">
        <v>1995</v>
      </c>
      <c r="B74">
        <v>7397.7</v>
      </c>
      <c r="C74">
        <v>2634.87</v>
      </c>
      <c r="D74" s="7">
        <v>0.35617421631047486</v>
      </c>
      <c r="E74" s="7">
        <v>2.7999999999999997E-2</v>
      </c>
      <c r="F74" s="7">
        <v>2.2980032388534757E-2</v>
      </c>
      <c r="G74" s="7">
        <v>1.8025282090438625E-2</v>
      </c>
    </row>
    <row r="75" spans="1:7">
      <c r="A75">
        <v>1996</v>
      </c>
      <c r="B75">
        <v>7816.9</v>
      </c>
      <c r="C75">
        <v>2719.43</v>
      </c>
      <c r="D75" s="7">
        <v>0.34789110772812754</v>
      </c>
      <c r="E75" s="7">
        <v>0.03</v>
      </c>
      <c r="F75" s="7">
        <v>2.0926649132594621E-3</v>
      </c>
      <c r="G75" s="7">
        <v>2.6666261135217681E-2</v>
      </c>
    </row>
    <row r="76" spans="1:7">
      <c r="A76">
        <v>1997</v>
      </c>
      <c r="B76">
        <v>8304.2999999999993</v>
      </c>
      <c r="C76">
        <v>2813.59</v>
      </c>
      <c r="D76" s="7">
        <v>0.33881121828450328</v>
      </c>
      <c r="E76" s="7">
        <v>2.3E-2</v>
      </c>
      <c r="F76" s="7">
        <v>1.1624903012763824E-2</v>
      </c>
      <c r="G76" s="7">
        <v>3.9352083306681634E-2</v>
      </c>
    </row>
    <row r="77" spans="1:7">
      <c r="A77">
        <v>1998</v>
      </c>
      <c r="B77">
        <v>8747</v>
      </c>
      <c r="C77">
        <v>2923.39</v>
      </c>
      <c r="D77" s="7">
        <v>0.33421630273236536</v>
      </c>
      <c r="E77" s="7">
        <v>1.6E-2</v>
      </c>
      <c r="F77" s="7">
        <v>2.3024875692620364E-2</v>
      </c>
      <c r="G77" s="7">
        <v>3.7309731103163511E-2</v>
      </c>
    </row>
    <row r="78" spans="1:7">
      <c r="A78">
        <v>1999</v>
      </c>
      <c r="B78">
        <v>9268.4</v>
      </c>
      <c r="C78">
        <v>3053.51</v>
      </c>
      <c r="D78" s="7">
        <v>0.32945384316602655</v>
      </c>
      <c r="E78" s="7">
        <v>2.2000000000000002E-2</v>
      </c>
      <c r="F78" s="7">
        <v>2.2509969590099283E-2</v>
      </c>
      <c r="G78" s="7">
        <v>3.7609008803018137E-2</v>
      </c>
    </row>
    <row r="79" spans="1:7">
      <c r="A79">
        <v>2000</v>
      </c>
      <c r="B79">
        <v>9817</v>
      </c>
      <c r="C79">
        <v>3240.18</v>
      </c>
      <c r="D79" s="7">
        <v>0.33005806254456554</v>
      </c>
      <c r="E79" s="7">
        <v>3.4000000000000002E-2</v>
      </c>
      <c r="F79" s="7">
        <v>2.713292571499671E-2</v>
      </c>
      <c r="G79" s="7">
        <v>2.5190367269431656E-2</v>
      </c>
    </row>
    <row r="80" spans="1:7">
      <c r="A80">
        <v>2001</v>
      </c>
      <c r="B80">
        <v>10128</v>
      </c>
      <c r="C80">
        <v>3434</v>
      </c>
      <c r="D80" s="7">
        <v>0.33906003159557663</v>
      </c>
      <c r="E80" s="7">
        <v>2.7999999999999997E-2</v>
      </c>
      <c r="F80" s="7">
        <v>3.1817664450740447E-2</v>
      </c>
      <c r="G80" s="7">
        <v>3.6797392278700228E-3</v>
      </c>
    </row>
    <row r="81" spans="1:7">
      <c r="A81">
        <v>2002</v>
      </c>
      <c r="B81">
        <v>10469.6</v>
      </c>
      <c r="C81">
        <v>3697.75</v>
      </c>
      <c r="D81" s="7">
        <v>0.35318923359058607</v>
      </c>
      <c r="E81" s="7">
        <v>1.6E-2</v>
      </c>
      <c r="F81" s="7">
        <v>6.0805474665113574E-2</v>
      </c>
      <c r="G81" s="7">
        <v>1.7728278041074283E-2</v>
      </c>
    </row>
    <row r="82" spans="1:7">
      <c r="A82">
        <v>2003</v>
      </c>
      <c r="B82">
        <v>10960.8</v>
      </c>
      <c r="C82">
        <v>3930.63</v>
      </c>
      <c r="D82" s="7">
        <v>0.35860794832493981</v>
      </c>
      <c r="E82" s="7">
        <v>2.3E-2</v>
      </c>
      <c r="F82" s="7">
        <v>3.9978838482861233E-2</v>
      </c>
      <c r="G82" s="7">
        <v>2.3916787651868159E-2</v>
      </c>
    </row>
    <row r="83" spans="1:7">
      <c r="A83">
        <v>2004</v>
      </c>
      <c r="B83">
        <v>11685.9</v>
      </c>
      <c r="C83">
        <v>4127.66</v>
      </c>
      <c r="D83" s="7">
        <v>0.35321712491121782</v>
      </c>
      <c r="E83" s="7">
        <v>2.7000000000000003E-2</v>
      </c>
      <c r="F83" s="7">
        <v>2.3126824453077427E-2</v>
      </c>
      <c r="G83" s="7">
        <v>3.9153930370046018E-2</v>
      </c>
    </row>
    <row r="84" spans="1:7">
      <c r="A84" s="3">
        <v>2005</v>
      </c>
      <c r="B84" s="3">
        <v>12421.9</v>
      </c>
      <c r="C84" s="3">
        <v>4402.46</v>
      </c>
      <c r="D84" s="14">
        <v>0.3544111609335126</v>
      </c>
      <c r="E84" s="14">
        <v>3.4000000000000002E-2</v>
      </c>
      <c r="F84" s="14">
        <v>3.2575250868530886E-2</v>
      </c>
      <c r="G84" s="14">
        <v>2.8981884150985376E-2</v>
      </c>
    </row>
    <row r="85" spans="1:7">
      <c r="A85">
        <v>2006</v>
      </c>
      <c r="B85">
        <v>13178.4</v>
      </c>
      <c r="C85">
        <v>4703.79</v>
      </c>
      <c r="D85" s="7">
        <v>0.3569317974867966</v>
      </c>
      <c r="E85" s="7">
        <v>3.2000000000000001E-2</v>
      </c>
      <c r="F85" s="7">
        <v>3.6445823471422778E-2</v>
      </c>
      <c r="G85" s="7">
        <v>2.8900506363760778E-2</v>
      </c>
    </row>
    <row r="86" spans="1:7" s="3" customFormat="1">
      <c r="A86" s="3">
        <v>2007</v>
      </c>
      <c r="B86" s="3">
        <v>13807.5</v>
      </c>
      <c r="C86" s="3">
        <v>4906.3100000000004</v>
      </c>
      <c r="D86" s="14">
        <v>0.3553365924316495</v>
      </c>
      <c r="E86" s="14">
        <v>2.7999999999999997E-2</v>
      </c>
      <c r="F86" s="14">
        <v>1.5054643170719875E-2</v>
      </c>
      <c r="G86" s="14">
        <v>1.9737206337643448E-2</v>
      </c>
    </row>
    <row r="87" spans="1:7">
      <c r="A87">
        <v>2008</v>
      </c>
      <c r="B87">
        <v>14280.7</v>
      </c>
      <c r="C87">
        <v>5241.7</v>
      </c>
      <c r="D87" s="7">
        <v>0.36704783378966016</v>
      </c>
      <c r="E87" s="7">
        <v>3.7999999999999999E-2</v>
      </c>
      <c r="F87" s="7">
        <v>3.0358909241364564E-2</v>
      </c>
      <c r="G87" s="7">
        <v>-3.7287705956906975E-3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opLeftCell="A4" workbookViewId="0">
      <selection activeCell="K19" sqref="K19"/>
    </sheetView>
  </sheetViews>
  <sheetFormatPr defaultRowHeight="15"/>
  <cols>
    <col min="2" max="2" width="17.28515625" style="15" bestFit="1" customWidth="1"/>
    <col min="3" max="3" width="18.5703125" style="5" bestFit="1" customWidth="1"/>
    <col min="4" max="4" width="23.85546875" style="5" customWidth="1"/>
    <col min="5" max="5" width="22.5703125" style="5" customWidth="1"/>
    <col min="6" max="6" width="23" customWidth="1"/>
    <col min="9" max="9" width="18.5703125" bestFit="1" customWidth="1"/>
    <col min="10" max="10" width="11.85546875" customWidth="1"/>
  </cols>
  <sheetData>
    <row r="1" spans="1:10">
      <c r="A1" s="8" t="s">
        <v>0</v>
      </c>
      <c r="B1" s="9" t="s">
        <v>10</v>
      </c>
      <c r="C1" s="8" t="s">
        <v>6</v>
      </c>
      <c r="D1" s="8" t="s">
        <v>37</v>
      </c>
      <c r="E1" s="8" t="s">
        <v>36</v>
      </c>
      <c r="F1" s="8"/>
      <c r="I1" s="1"/>
      <c r="J1" s="2"/>
    </row>
    <row r="2" spans="1:10">
      <c r="A2">
        <v>1948</v>
      </c>
      <c r="B2" s="15">
        <v>3.7499999999999999E-2</v>
      </c>
      <c r="C2" s="15">
        <v>-0.12690334314914253</v>
      </c>
      <c r="D2" s="15"/>
      <c r="E2" s="6"/>
      <c r="F2" s="2"/>
      <c r="I2" s="1"/>
      <c r="J2" s="2"/>
    </row>
    <row r="3" spans="1:10">
      <c r="A3">
        <v>1949</v>
      </c>
      <c r="B3" s="15">
        <v>6.0499999999999998E-2</v>
      </c>
      <c r="C3" s="15">
        <v>0.1505257806826435</v>
      </c>
      <c r="D3" s="15">
        <f>E3</f>
        <v>2.3E-2</v>
      </c>
      <c r="E3" s="6">
        <v>2.3E-2</v>
      </c>
      <c r="F3" s="2"/>
      <c r="I3" s="1"/>
      <c r="J3" s="2"/>
    </row>
    <row r="4" spans="1:10">
      <c r="A4">
        <v>1950</v>
      </c>
      <c r="B4" s="15">
        <v>5.2083333333333329E-2</v>
      </c>
      <c r="C4" s="15">
        <v>0.10851172061872105</v>
      </c>
      <c r="D4" s="15">
        <f t="shared" ref="D4:D62" si="0">E4</f>
        <v>-8.4166666666666695E-3</v>
      </c>
      <c r="E4" s="6">
        <v>-8.4166666666666695E-3</v>
      </c>
      <c r="F4" s="2"/>
      <c r="I4" s="1"/>
      <c r="J4" s="2"/>
    </row>
    <row r="5" spans="1:10">
      <c r="A5">
        <v>1951</v>
      </c>
      <c r="B5" s="15">
        <v>3.2833333333333339E-2</v>
      </c>
      <c r="C5" s="15">
        <v>7.6681359306127184E-4</v>
      </c>
      <c r="D5" s="15">
        <f t="shared" si="0"/>
        <v>-1.9249999999999989E-2</v>
      </c>
      <c r="E5" s="6">
        <v>-1.9249999999999989E-2</v>
      </c>
      <c r="F5" s="2"/>
      <c r="I5" s="1"/>
      <c r="J5" s="2"/>
    </row>
    <row r="6" spans="1:10">
      <c r="A6">
        <v>1952</v>
      </c>
      <c r="B6" s="15">
        <v>3.0250000000000003E-2</v>
      </c>
      <c r="C6" s="15">
        <v>0.29651224651040303</v>
      </c>
      <c r="D6" s="15">
        <f t="shared" si="0"/>
        <v>-2.5833333333333368E-3</v>
      </c>
      <c r="E6" s="6">
        <v>-2.5833333333333368E-3</v>
      </c>
      <c r="F6" s="2"/>
      <c r="I6" s="1"/>
      <c r="J6" s="2"/>
    </row>
    <row r="7" spans="1:10">
      <c r="A7">
        <v>1953</v>
      </c>
      <c r="B7" s="15">
        <v>2.9250000000000002E-2</v>
      </c>
      <c r="C7" s="15">
        <v>9.4102102102101987E-2</v>
      </c>
      <c r="D7" s="15">
        <f t="shared" si="0"/>
        <v>-1.0000000000000009E-3</v>
      </c>
      <c r="E7" s="6">
        <v>-1.0000000000000009E-3</v>
      </c>
      <c r="F7" s="2"/>
      <c r="I7" s="1"/>
      <c r="J7" s="2"/>
    </row>
    <row r="8" spans="1:10">
      <c r="A8">
        <v>1954</v>
      </c>
      <c r="B8" s="15">
        <v>5.5916666666666656E-2</v>
      </c>
      <c r="C8" s="15">
        <v>4.1716621253406368E-3</v>
      </c>
      <c r="D8" s="15">
        <f t="shared" si="0"/>
        <v>2.6666666666666655E-2</v>
      </c>
      <c r="E8" s="6">
        <v>2.6666666666666655E-2</v>
      </c>
      <c r="F8" s="2"/>
      <c r="I8" s="1"/>
      <c r="J8" s="2"/>
    </row>
    <row r="9" spans="1:10">
      <c r="A9">
        <v>1955</v>
      </c>
      <c r="B9" s="15">
        <v>4.3666666666666673E-2</v>
      </c>
      <c r="C9" s="15">
        <v>-1.4792059642504216E-3</v>
      </c>
      <c r="D9" s="15">
        <f t="shared" si="0"/>
        <v>-1.2249999999999983E-2</v>
      </c>
      <c r="E9" s="6">
        <v>-1.2249999999999983E-2</v>
      </c>
      <c r="F9" s="2"/>
      <c r="I9" s="1"/>
      <c r="J9" s="2"/>
    </row>
    <row r="10" spans="1:10">
      <c r="A10">
        <v>1956</v>
      </c>
      <c r="B10" s="15">
        <v>4.1250000000000002E-2</v>
      </c>
      <c r="C10" s="15">
        <v>3.0881502890173398E-2</v>
      </c>
      <c r="D10" s="15">
        <f t="shared" si="0"/>
        <v>-2.4166666666666711E-3</v>
      </c>
      <c r="E10" s="6">
        <v>-2.4166666666666711E-3</v>
      </c>
      <c r="F10" s="2"/>
      <c r="I10" s="1"/>
      <c r="J10" s="2"/>
    </row>
    <row r="11" spans="1:10">
      <c r="A11">
        <v>1957</v>
      </c>
      <c r="B11" s="15">
        <v>4.2999999999999997E-2</v>
      </c>
      <c r="C11" s="15">
        <v>5.0419689119170955E-2</v>
      </c>
      <c r="D11" s="15">
        <f t="shared" si="0"/>
        <v>1.7499999999999946E-3</v>
      </c>
      <c r="E11" s="6">
        <v>1.7499999999999946E-3</v>
      </c>
      <c r="F11" s="2"/>
      <c r="I11" s="1"/>
      <c r="J11" s="2"/>
    </row>
    <row r="12" spans="1:10">
      <c r="A12">
        <v>1958</v>
      </c>
      <c r="B12" s="15">
        <v>6.8416666666666653E-2</v>
      </c>
      <c r="C12" s="15">
        <v>4.5888091822094662E-2</v>
      </c>
      <c r="D12" s="15">
        <f t="shared" si="0"/>
        <v>2.5416666666666657E-2</v>
      </c>
      <c r="E12" s="6">
        <v>2.5416666666666657E-2</v>
      </c>
      <c r="F12" s="2"/>
      <c r="I12" s="1"/>
      <c r="J12" s="2"/>
    </row>
    <row r="13" spans="1:10">
      <c r="A13">
        <v>1959</v>
      </c>
      <c r="B13" s="15">
        <v>5.45E-2</v>
      </c>
      <c r="C13" s="15">
        <v>7.4793216061753209E-2</v>
      </c>
      <c r="D13" s="15">
        <f t="shared" si="0"/>
        <v>-1.3916666666666654E-2</v>
      </c>
      <c r="E13" s="6">
        <v>-1.3916666666666654E-2</v>
      </c>
      <c r="F13" s="2"/>
      <c r="I13" s="1"/>
      <c r="J13" s="2"/>
    </row>
    <row r="14" spans="1:10">
      <c r="A14">
        <v>1960</v>
      </c>
      <c r="B14" s="15">
        <v>5.541666666666667E-2</v>
      </c>
      <c r="C14" s="15">
        <v>2.1010291595197197E-2</v>
      </c>
      <c r="D14" s="15">
        <f t="shared" si="0"/>
        <v>9.1666666666666979E-4</v>
      </c>
      <c r="E14" s="6">
        <v>9.1666666666666979E-4</v>
      </c>
      <c r="F14" s="2"/>
      <c r="I14" s="1"/>
      <c r="J14" s="2"/>
    </row>
    <row r="15" spans="1:10">
      <c r="A15">
        <v>1961</v>
      </c>
      <c r="B15" s="15">
        <v>6.6916666666666666E-2</v>
      </c>
      <c r="C15" s="15">
        <v>7.9496992530901062E-2</v>
      </c>
      <c r="D15" s="15">
        <f t="shared" si="0"/>
        <v>1.1499999999999996E-2</v>
      </c>
      <c r="E15" s="6">
        <v>1.1499999999999996E-2</v>
      </c>
      <c r="F15" s="2"/>
      <c r="I15" s="1"/>
      <c r="J15" s="2"/>
    </row>
    <row r="16" spans="1:10">
      <c r="A16">
        <v>1962</v>
      </c>
      <c r="B16" s="15">
        <v>5.566666666666667E-2</v>
      </c>
      <c r="C16" s="15">
        <v>1.8332221076260313E-2</v>
      </c>
      <c r="D16" s="15">
        <f t="shared" si="0"/>
        <v>-1.1249999999999996E-2</v>
      </c>
      <c r="E16" s="6">
        <v>-1.1249999999999996E-2</v>
      </c>
      <c r="F16" s="2"/>
      <c r="I16" s="1"/>
      <c r="J16" s="2"/>
    </row>
    <row r="17" spans="1:10">
      <c r="A17">
        <v>1963</v>
      </c>
      <c r="B17" s="15">
        <v>5.6416666666666664E-2</v>
      </c>
      <c r="C17" s="15">
        <v>3.3312684365781678E-2</v>
      </c>
      <c r="D17" s="15">
        <f t="shared" si="0"/>
        <v>7.4999999999999373E-4</v>
      </c>
      <c r="E17" s="6">
        <v>7.4999999999999373E-4</v>
      </c>
      <c r="F17" s="2"/>
      <c r="I17" s="1"/>
      <c r="J17" s="2"/>
    </row>
    <row r="18" spans="1:10">
      <c r="A18">
        <v>1964</v>
      </c>
      <c r="B18" s="15">
        <v>5.1583333333333335E-2</v>
      </c>
      <c r="C18" s="15">
        <v>5.3309557372427513E-2</v>
      </c>
      <c r="D18" s="15">
        <f t="shared" si="0"/>
        <v>-4.8333333333333284E-3</v>
      </c>
      <c r="E18" s="6">
        <v>-4.8333333333333284E-3</v>
      </c>
      <c r="F18" s="2"/>
      <c r="I18" s="1"/>
      <c r="J18" s="2"/>
    </row>
    <row r="19" spans="1:10">
      <c r="A19">
        <v>1965</v>
      </c>
      <c r="B19" s="15">
        <v>4.5083333333333336E-2</v>
      </c>
      <c r="C19" s="15">
        <v>8.5359843477340498E-3</v>
      </c>
      <c r="D19" s="15">
        <f t="shared" si="0"/>
        <v>-6.4999999999999988E-3</v>
      </c>
      <c r="E19" s="6">
        <v>-6.4999999999999988E-3</v>
      </c>
      <c r="F19" s="2"/>
      <c r="I19" s="1"/>
      <c r="J19" s="2"/>
    </row>
    <row r="20" spans="1:10">
      <c r="A20">
        <v>1966</v>
      </c>
      <c r="B20" s="15">
        <v>3.7916666666666668E-2</v>
      </c>
      <c r="C20" s="15">
        <v>8.6974193548387091E-2</v>
      </c>
      <c r="D20" s="15">
        <f t="shared" si="0"/>
        <v>-7.1666666666666684E-3</v>
      </c>
      <c r="E20" s="6">
        <v>-7.1666666666666684E-3</v>
      </c>
      <c r="F20" s="2"/>
      <c r="I20" s="1"/>
      <c r="J20" s="2"/>
    </row>
    <row r="21" spans="1:10">
      <c r="A21">
        <v>1967</v>
      </c>
      <c r="B21" s="15">
        <v>3.8416666666666661E-2</v>
      </c>
      <c r="C21" s="15">
        <v>0.11630367218573673</v>
      </c>
      <c r="D21" s="15">
        <f t="shared" si="0"/>
        <v>4.9999999999999351E-4</v>
      </c>
      <c r="E21" s="6">
        <v>4.9999999999999351E-4</v>
      </c>
      <c r="F21" s="2"/>
      <c r="I21" s="1"/>
      <c r="J21" s="2"/>
    </row>
    <row r="22" spans="1:10">
      <c r="A22">
        <v>1968</v>
      </c>
      <c r="B22" s="15">
        <v>3.5583333333333328E-2</v>
      </c>
      <c r="C22" s="15">
        <v>7.5386221630991262E-2</v>
      </c>
      <c r="D22" s="15">
        <f t="shared" si="0"/>
        <v>-2.8333333333333335E-3</v>
      </c>
      <c r="E22" s="6">
        <v>-2.8333333333333335E-3</v>
      </c>
      <c r="F22" s="2"/>
      <c r="I22" s="1"/>
      <c r="J22" s="2"/>
    </row>
    <row r="23" spans="1:10">
      <c r="A23">
        <v>1969</v>
      </c>
      <c r="B23" s="15">
        <v>3.4916666666666665E-2</v>
      </c>
      <c r="C23" s="15">
        <v>1.3184277932104256E-2</v>
      </c>
      <c r="D23" s="15">
        <f t="shared" si="0"/>
        <v>-6.6666666666666263E-4</v>
      </c>
      <c r="E23" s="6">
        <v>-6.6666666666666263E-4</v>
      </c>
      <c r="F23" s="2"/>
      <c r="I23" s="1"/>
      <c r="J23" s="2"/>
    </row>
    <row r="24" spans="1:10">
      <c r="A24">
        <v>1970</v>
      </c>
      <c r="B24" s="15">
        <v>4.9833333333333334E-2</v>
      </c>
      <c r="C24" s="15">
        <v>2.996680063494208E-2</v>
      </c>
      <c r="D24" s="15">
        <f t="shared" si="0"/>
        <v>1.4916666666666668E-2</v>
      </c>
      <c r="E24" s="6">
        <v>1.4916666666666668E-2</v>
      </c>
      <c r="F24" s="2"/>
      <c r="I24" s="1"/>
      <c r="J24" s="2"/>
    </row>
    <row r="25" spans="1:10">
      <c r="A25">
        <v>1971</v>
      </c>
      <c r="B25" s="15">
        <v>5.9500000000000004E-2</v>
      </c>
      <c r="C25" s="15">
        <v>5.8380064628386914E-2</v>
      </c>
      <c r="D25" s="15">
        <f t="shared" si="0"/>
        <v>9.6666666666666706E-3</v>
      </c>
      <c r="E25" s="6">
        <v>9.6666666666666706E-3</v>
      </c>
      <c r="F25" s="2"/>
      <c r="I25" s="1"/>
      <c r="J25" s="2"/>
    </row>
    <row r="26" spans="1:10">
      <c r="A26">
        <v>1972</v>
      </c>
      <c r="B26" s="15">
        <v>5.6000000000000008E-2</v>
      </c>
      <c r="C26" s="15">
        <v>6.2309309732517762E-2</v>
      </c>
      <c r="D26" s="15">
        <f t="shared" si="0"/>
        <v>-3.4999999999999962E-3</v>
      </c>
      <c r="E26" s="6">
        <v>-3.4999999999999962E-3</v>
      </c>
      <c r="F26" s="2"/>
      <c r="I26" s="1"/>
      <c r="J26" s="2"/>
    </row>
    <row r="27" spans="1:10">
      <c r="A27">
        <v>1973</v>
      </c>
      <c r="B27" s="15">
        <v>4.8583333333333326E-2</v>
      </c>
      <c r="C27" s="15">
        <v>-1.3689632968447649E-3</v>
      </c>
      <c r="D27" s="15">
        <f t="shared" si="0"/>
        <v>-7.4166666666666825E-3</v>
      </c>
      <c r="E27" s="6">
        <v>-7.4166666666666825E-3</v>
      </c>
      <c r="F27" s="2"/>
      <c r="I27" s="1"/>
      <c r="J27" s="2"/>
    </row>
    <row r="28" spans="1:10">
      <c r="A28">
        <v>1974</v>
      </c>
      <c r="B28" s="15">
        <v>5.6416666666666664E-2</v>
      </c>
      <c r="C28" s="15">
        <v>-8.5405182253090878E-3</v>
      </c>
      <c r="D28" s="15">
        <f t="shared" si="0"/>
        <v>7.833333333333338E-3</v>
      </c>
      <c r="E28" s="6">
        <v>7.833333333333338E-3</v>
      </c>
      <c r="F28" s="2"/>
      <c r="I28" s="1"/>
      <c r="J28" s="2"/>
    </row>
    <row r="29" spans="1:10">
      <c r="A29">
        <v>1975</v>
      </c>
      <c r="B29" s="15">
        <v>8.4749999999999992E-2</v>
      </c>
      <c r="C29" s="15">
        <v>0.13154558282073328</v>
      </c>
      <c r="D29" s="15">
        <f t="shared" si="0"/>
        <v>2.8333333333333328E-2</v>
      </c>
      <c r="E29" s="6">
        <v>2.8333333333333328E-2</v>
      </c>
      <c r="F29" s="2"/>
      <c r="I29" s="1"/>
      <c r="J29" s="2"/>
    </row>
    <row r="30" spans="1:10">
      <c r="A30">
        <v>1976</v>
      </c>
      <c r="B30" s="15">
        <v>7.6999999999999999E-2</v>
      </c>
      <c r="C30" s="15">
        <v>6.0879731654974595E-2</v>
      </c>
      <c r="D30" s="15">
        <f t="shared" si="0"/>
        <v>-7.749999999999993E-3</v>
      </c>
      <c r="E30" s="6">
        <v>-7.749999999999993E-3</v>
      </c>
      <c r="F30" s="2"/>
      <c r="I30" s="1"/>
      <c r="J30" s="2"/>
    </row>
    <row r="31" spans="1:10">
      <c r="A31">
        <v>1977</v>
      </c>
      <c r="B31" s="15">
        <v>7.0500000000000007E-2</v>
      </c>
      <c r="C31" s="15">
        <v>1.4783376045645766E-2</v>
      </c>
      <c r="D31" s="15">
        <f t="shared" si="0"/>
        <v>-6.4999999999999919E-3</v>
      </c>
      <c r="E31" s="6">
        <v>-6.4999999999999919E-3</v>
      </c>
      <c r="F31" s="2"/>
      <c r="I31" s="1"/>
      <c r="J31" s="2"/>
    </row>
    <row r="32" spans="1:10">
      <c r="A32">
        <v>1978</v>
      </c>
      <c r="B32" s="15">
        <v>6.0666666666666667E-2</v>
      </c>
      <c r="C32" s="15">
        <v>2.033842341737209E-2</v>
      </c>
      <c r="D32" s="15">
        <f t="shared" si="0"/>
        <v>-9.8333333333333398E-3</v>
      </c>
      <c r="E32" s="6">
        <v>-9.8333333333333398E-3</v>
      </c>
      <c r="F32" s="2"/>
      <c r="I32" s="1"/>
      <c r="J32" s="2"/>
    </row>
    <row r="33" spans="1:10">
      <c r="A33">
        <v>1979</v>
      </c>
      <c r="B33" s="15">
        <v>5.8500000000000003E-2</v>
      </c>
      <c r="C33" s="15">
        <v>-1.1198701104197614E-2</v>
      </c>
      <c r="D33" s="15">
        <f t="shared" si="0"/>
        <v>-2.166666666666664E-3</v>
      </c>
      <c r="E33" s="6">
        <v>-2.166666666666664E-3</v>
      </c>
      <c r="F33" s="2"/>
      <c r="I33" s="1"/>
      <c r="J33" s="2"/>
    </row>
    <row r="34" spans="1:10">
      <c r="A34">
        <v>1980</v>
      </c>
      <c r="B34" s="15">
        <v>7.1750000000000008E-2</v>
      </c>
      <c r="C34" s="15">
        <v>2.6880282734417477E-2</v>
      </c>
      <c r="D34" s="15">
        <f t="shared" si="0"/>
        <v>1.3250000000000005E-2</v>
      </c>
      <c r="E34" s="6">
        <v>1.3250000000000005E-2</v>
      </c>
      <c r="F34" s="2"/>
      <c r="I34" s="1"/>
      <c r="J34" s="2"/>
    </row>
    <row r="35" spans="1:10">
      <c r="A35">
        <v>1981</v>
      </c>
      <c r="B35" s="15">
        <v>7.6166666666666674E-2</v>
      </c>
      <c r="C35" s="15">
        <v>1.5671828469326896E-2</v>
      </c>
      <c r="D35" s="15">
        <f t="shared" si="0"/>
        <v>4.416666666666666E-3</v>
      </c>
      <c r="E35" s="6">
        <v>4.416666666666666E-3</v>
      </c>
      <c r="F35" s="2"/>
      <c r="I35" s="1"/>
      <c r="J35" s="2"/>
    </row>
    <row r="36" spans="1:10">
      <c r="A36">
        <v>1982</v>
      </c>
      <c r="B36" s="15">
        <v>9.7083333333333327E-2</v>
      </c>
      <c r="C36" s="15">
        <v>6.1272042744956443E-2</v>
      </c>
      <c r="D36" s="15">
        <f t="shared" si="0"/>
        <v>2.0916666666666653E-2</v>
      </c>
      <c r="E36" s="6">
        <v>2.0916666666666653E-2</v>
      </c>
      <c r="F36" s="2"/>
      <c r="I36" s="1"/>
      <c r="J36" s="2"/>
    </row>
    <row r="37" spans="1:10">
      <c r="A37">
        <v>1983</v>
      </c>
      <c r="B37" s="15">
        <v>9.6000000000000002E-2</v>
      </c>
      <c r="C37" s="15">
        <v>5.4349324575955565E-2</v>
      </c>
      <c r="D37" s="15">
        <f t="shared" si="0"/>
        <v>-1.083333333333325E-3</v>
      </c>
      <c r="E37" s="6">
        <v>-1.083333333333325E-3</v>
      </c>
      <c r="F37" s="2"/>
      <c r="I37" s="1"/>
      <c r="J37" s="2"/>
    </row>
    <row r="38" spans="1:10">
      <c r="A38">
        <v>1984</v>
      </c>
      <c r="B38" s="15">
        <v>7.5083333333333335E-2</v>
      </c>
      <c r="C38" s="15">
        <v>1.1818854694195483E-2</v>
      </c>
      <c r="D38" s="15">
        <f t="shared" si="0"/>
        <v>-2.0916666666666667E-2</v>
      </c>
      <c r="E38" s="6">
        <v>-2.0916666666666667E-2</v>
      </c>
      <c r="F38" s="2"/>
      <c r="I38" s="1"/>
      <c r="J38" s="2"/>
    </row>
    <row r="39" spans="1:10">
      <c r="A39">
        <v>1985</v>
      </c>
      <c r="B39" s="15">
        <v>7.191666666666667E-2</v>
      </c>
      <c r="C39" s="15">
        <v>6.9180742469679354E-2</v>
      </c>
      <c r="D39" s="15">
        <f t="shared" si="0"/>
        <v>-3.1666666666666649E-3</v>
      </c>
      <c r="E39" s="6">
        <v>-3.1666666666666649E-3</v>
      </c>
      <c r="F39" s="2"/>
      <c r="I39" s="1"/>
      <c r="J39" s="2"/>
    </row>
    <row r="40" spans="1:10">
      <c r="A40">
        <v>1986</v>
      </c>
      <c r="B40" s="15">
        <v>7.0000000000000007E-2</v>
      </c>
      <c r="C40" s="15">
        <v>4.5433988745271589E-2</v>
      </c>
      <c r="D40" s="15">
        <f t="shared" si="0"/>
        <v>-1.9166666666666637E-3</v>
      </c>
      <c r="E40" s="6">
        <v>-1.9166666666666637E-3</v>
      </c>
      <c r="F40" s="2"/>
      <c r="I40" s="1"/>
      <c r="J40" s="2"/>
    </row>
    <row r="41" spans="1:10">
      <c r="A41">
        <v>1987</v>
      </c>
      <c r="B41" s="15">
        <v>6.1750000000000006E-2</v>
      </c>
      <c r="C41" s="15">
        <v>8.6671312952462595E-3</v>
      </c>
      <c r="D41" s="15">
        <f t="shared" si="0"/>
        <v>-8.2500000000000004E-3</v>
      </c>
      <c r="E41" s="6">
        <v>-8.2500000000000004E-3</v>
      </c>
      <c r="F41" s="2"/>
      <c r="I41" s="1"/>
      <c r="J41" s="2"/>
    </row>
    <row r="42" spans="1:10">
      <c r="A42">
        <v>1988</v>
      </c>
      <c r="B42" s="15">
        <v>5.4916666666666662E-2</v>
      </c>
      <c r="C42" s="15">
        <v>2.365882522643821E-2</v>
      </c>
      <c r="D42" s="15">
        <f t="shared" si="0"/>
        <v>-6.833333333333344E-3</v>
      </c>
      <c r="E42" s="6">
        <v>-6.833333333333344E-3</v>
      </c>
      <c r="F42" s="2"/>
      <c r="I42" s="1"/>
      <c r="J42" s="2"/>
    </row>
    <row r="43" spans="1:10">
      <c r="A43">
        <v>1989</v>
      </c>
      <c r="B43" s="15">
        <v>5.2583333333333329E-2</v>
      </c>
      <c r="C43" s="15">
        <v>-3.50271368812064E-2</v>
      </c>
      <c r="D43" s="15">
        <f t="shared" si="0"/>
        <v>-2.3333333333333331E-3</v>
      </c>
      <c r="E43" s="6">
        <v>-2.3333333333333331E-3</v>
      </c>
      <c r="F43" s="2"/>
      <c r="I43" s="1"/>
      <c r="J43" s="2"/>
    </row>
    <row r="44" spans="1:10">
      <c r="A44">
        <v>1990</v>
      </c>
      <c r="B44" s="15">
        <v>5.6166666666666663E-2</v>
      </c>
      <c r="C44" s="15">
        <v>0.11886289895617978</v>
      </c>
      <c r="D44" s="15">
        <f t="shared" si="0"/>
        <v>3.5833333333333342E-3</v>
      </c>
      <c r="E44" s="6">
        <v>3.5833333333333342E-3</v>
      </c>
      <c r="F44" s="2"/>
      <c r="I44" s="1"/>
      <c r="J44" s="2"/>
    </row>
    <row r="45" spans="1:10">
      <c r="A45">
        <v>1991</v>
      </c>
      <c r="B45" s="15">
        <v>6.8499999999999991E-2</v>
      </c>
      <c r="C45" s="15">
        <v>2.5339811361098467E-2</v>
      </c>
      <c r="D45" s="15">
        <f t="shared" si="0"/>
        <v>1.2333333333333328E-2</v>
      </c>
      <c r="E45" s="6">
        <v>1.2333333333333328E-2</v>
      </c>
      <c r="F45" s="2"/>
      <c r="I45" s="1"/>
      <c r="J45" s="2"/>
    </row>
    <row r="46" spans="1:10">
      <c r="A46">
        <v>1992</v>
      </c>
      <c r="B46" s="15">
        <v>7.4916666666666673E-2</v>
      </c>
      <c r="C46" s="15">
        <v>1.5911666896677654E-2</v>
      </c>
      <c r="D46" s="15">
        <f t="shared" si="0"/>
        <v>6.4166666666666816E-3</v>
      </c>
      <c r="E46" s="6">
        <v>6.4166666666666816E-3</v>
      </c>
      <c r="F46" s="2"/>
      <c r="I46" s="1"/>
      <c r="J46" s="2"/>
    </row>
    <row r="47" spans="1:10">
      <c r="A47">
        <v>1993</v>
      </c>
      <c r="B47" s="15">
        <v>6.908333333333333E-2</v>
      </c>
      <c r="C47" s="15">
        <v>4.5884055503530446E-4</v>
      </c>
      <c r="D47" s="15">
        <f t="shared" si="0"/>
        <v>-5.8333333333333431E-3</v>
      </c>
      <c r="E47" s="6">
        <v>-5.8333333333333431E-3</v>
      </c>
      <c r="F47" s="2"/>
      <c r="I47" s="1"/>
      <c r="J47" s="2"/>
    </row>
    <row r="48" spans="1:10">
      <c r="A48">
        <v>1994</v>
      </c>
      <c r="B48" s="15">
        <v>6.1000000000000006E-2</v>
      </c>
      <c r="C48" s="15">
        <v>9.5644042032912158E-3</v>
      </c>
      <c r="D48" s="15">
        <f t="shared" si="0"/>
        <v>-8.0833333333333243E-3</v>
      </c>
      <c r="E48" s="6">
        <v>-8.0833333333333243E-3</v>
      </c>
      <c r="F48" s="2"/>
      <c r="I48" s="1"/>
      <c r="J48" s="2"/>
    </row>
    <row r="49" spans="1:10">
      <c r="A49">
        <v>1995</v>
      </c>
      <c r="B49" s="15">
        <v>5.5916666666666677E-2</v>
      </c>
      <c r="C49" s="15">
        <v>2.2980032388534757E-2</v>
      </c>
      <c r="D49" s="15">
        <f t="shared" si="0"/>
        <v>-5.0833333333333286E-3</v>
      </c>
      <c r="E49" s="6">
        <v>-5.0833333333333286E-3</v>
      </c>
      <c r="F49" s="2"/>
      <c r="I49" s="1"/>
      <c r="J49" s="2"/>
    </row>
    <row r="50" spans="1:10">
      <c r="A50">
        <v>1996</v>
      </c>
      <c r="B50" s="15">
        <v>5.4083333333333344E-2</v>
      </c>
      <c r="C50" s="15">
        <v>2.0926649132594621E-3</v>
      </c>
      <c r="D50" s="15">
        <f t="shared" si="0"/>
        <v>-1.8333333333333326E-3</v>
      </c>
      <c r="E50" s="6">
        <v>-1.8333333333333326E-3</v>
      </c>
      <c r="F50" s="2"/>
      <c r="I50" s="1"/>
      <c r="J50" s="2"/>
    </row>
    <row r="51" spans="1:10">
      <c r="A51">
        <v>1997</v>
      </c>
      <c r="B51" s="15">
        <v>4.9416666666666664E-2</v>
      </c>
      <c r="C51" s="15">
        <v>1.1624903012763824E-2</v>
      </c>
      <c r="D51" s="15">
        <f t="shared" si="0"/>
        <v>-4.6666666666666801E-3</v>
      </c>
      <c r="E51" s="6">
        <v>-4.6666666666666801E-3</v>
      </c>
      <c r="F51" s="2"/>
      <c r="I51" s="1"/>
      <c r="J51" s="2"/>
    </row>
    <row r="52" spans="1:10">
      <c r="A52">
        <v>1998</v>
      </c>
      <c r="B52" s="15">
        <v>4.4999999999999998E-2</v>
      </c>
      <c r="C52" s="15">
        <v>2.3024875692620364E-2</v>
      </c>
      <c r="D52" s="15">
        <f t="shared" si="0"/>
        <v>-4.416666666666666E-3</v>
      </c>
      <c r="E52" s="6">
        <v>-4.416666666666666E-3</v>
      </c>
      <c r="F52" s="2"/>
      <c r="I52" s="1"/>
      <c r="J52" s="2"/>
    </row>
    <row r="53" spans="1:10">
      <c r="A53">
        <v>1999</v>
      </c>
      <c r="B53" s="15">
        <v>4.2166666666666679E-2</v>
      </c>
      <c r="C53" s="15">
        <v>2.2509969590099283E-2</v>
      </c>
      <c r="D53" s="15">
        <f t="shared" si="0"/>
        <v>-2.8333333333333197E-3</v>
      </c>
      <c r="E53" s="6">
        <v>-2.8333333333333197E-3</v>
      </c>
      <c r="F53" s="2"/>
      <c r="I53" s="1"/>
      <c r="J53" s="2"/>
    </row>
    <row r="54" spans="1:10">
      <c r="A54">
        <v>2000</v>
      </c>
      <c r="B54" s="15">
        <v>3.9666666666666663E-2</v>
      </c>
      <c r="C54" s="15">
        <v>2.713292571499671E-2</v>
      </c>
      <c r="D54" s="15">
        <f t="shared" si="0"/>
        <v>-2.5000000000000161E-3</v>
      </c>
      <c r="E54" s="6">
        <v>-2.5000000000000161E-3</v>
      </c>
      <c r="F54" s="2"/>
      <c r="I54" s="1"/>
      <c r="J54" s="2"/>
    </row>
    <row r="55" spans="1:10">
      <c r="A55">
        <v>2001</v>
      </c>
      <c r="B55" s="15">
        <v>4.7416666666666663E-2</v>
      </c>
      <c r="C55" s="15">
        <v>3.1817664450740447E-2</v>
      </c>
      <c r="D55" s="15">
        <f t="shared" si="0"/>
        <v>7.7499999999999999E-3</v>
      </c>
      <c r="E55" s="6">
        <v>7.7499999999999999E-3</v>
      </c>
      <c r="F55" s="2"/>
      <c r="I55" s="1"/>
      <c r="J55" s="2"/>
    </row>
    <row r="56" spans="1:10">
      <c r="A56">
        <v>2002</v>
      </c>
      <c r="B56" s="15">
        <v>5.7833333333333341E-2</v>
      </c>
      <c r="C56" s="15">
        <v>6.0805474665113574E-2</v>
      </c>
      <c r="D56" s="15">
        <f t="shared" si="0"/>
        <v>1.0416666666666678E-2</v>
      </c>
      <c r="E56" s="6">
        <v>1.0416666666666678E-2</v>
      </c>
      <c r="F56" s="2"/>
      <c r="I56" s="1"/>
      <c r="J56" s="2"/>
    </row>
    <row r="57" spans="1:10">
      <c r="A57">
        <v>2003</v>
      </c>
      <c r="B57" s="15">
        <v>5.9916666666666674E-2</v>
      </c>
      <c r="C57" s="15">
        <v>3.9978838482861233E-2</v>
      </c>
      <c r="D57" s="15">
        <f t="shared" si="0"/>
        <v>2.0833333333333329E-3</v>
      </c>
      <c r="E57" s="6">
        <v>2.0833333333333329E-3</v>
      </c>
      <c r="F57" s="2"/>
      <c r="I57" s="1"/>
      <c r="J57" s="2"/>
    </row>
    <row r="58" spans="1:10">
      <c r="A58">
        <v>2004</v>
      </c>
      <c r="B58" s="15">
        <v>5.541666666666667E-2</v>
      </c>
      <c r="C58" s="15">
        <v>2.3126824453077427E-2</v>
      </c>
      <c r="D58" s="15">
        <f t="shared" si="0"/>
        <v>-4.500000000000004E-3</v>
      </c>
      <c r="E58" s="6">
        <v>-4.500000000000004E-3</v>
      </c>
      <c r="F58" s="2"/>
      <c r="I58" s="1"/>
      <c r="J58" s="2"/>
    </row>
    <row r="59" spans="1:10">
      <c r="A59">
        <v>2005</v>
      </c>
      <c r="B59" s="15">
        <v>5.0750000000000003E-2</v>
      </c>
      <c r="C59" s="15">
        <v>3.2575250868530886E-2</v>
      </c>
      <c r="D59" s="15">
        <f t="shared" si="0"/>
        <v>-4.6666666666666662E-3</v>
      </c>
      <c r="E59" s="6">
        <v>-4.6666666666666662E-3</v>
      </c>
      <c r="F59" s="2"/>
      <c r="I59" s="1"/>
      <c r="J59" s="2"/>
    </row>
    <row r="60" spans="1:10">
      <c r="A60">
        <v>2006</v>
      </c>
      <c r="B60" s="15">
        <v>4.6166666666666661E-2</v>
      </c>
      <c r="C60" s="15">
        <v>3.6445823471422778E-2</v>
      </c>
      <c r="D60" s="15">
        <f t="shared" si="0"/>
        <v>-4.583333333333342E-3</v>
      </c>
      <c r="E60" s="6">
        <v>-4.583333333333342E-3</v>
      </c>
      <c r="F60" s="2"/>
      <c r="I60" s="1"/>
      <c r="J60" s="2"/>
    </row>
    <row r="61" spans="1:10">
      <c r="A61">
        <v>2007</v>
      </c>
      <c r="B61" s="15">
        <v>4.6333333333333337E-2</v>
      </c>
      <c r="C61" s="15">
        <v>1.5054643170719875E-2</v>
      </c>
      <c r="D61" s="15">
        <f t="shared" si="0"/>
        <v>1.6666666666667607E-4</v>
      </c>
      <c r="E61" s="6">
        <v>1.6666666666667607E-4</v>
      </c>
      <c r="F61" s="2"/>
      <c r="I61" s="1"/>
      <c r="J61" s="2"/>
    </row>
    <row r="62" spans="1:10">
      <c r="A62">
        <v>2008</v>
      </c>
      <c r="B62" s="15">
        <v>5.8083333333333334E-2</v>
      </c>
      <c r="C62" s="15">
        <v>3.0358909241364564E-2</v>
      </c>
      <c r="D62" s="15">
        <f t="shared" si="0"/>
        <v>1.1749999999999997E-2</v>
      </c>
      <c r="E62" s="6">
        <v>1.1749999999999997E-2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12" sqref="F12"/>
    </sheetView>
  </sheetViews>
  <sheetFormatPr defaultRowHeight="1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>
      <c r="A1" t="s">
        <v>11</v>
      </c>
    </row>
    <row r="2" spans="1:9" ht="15.75" thickBot="1"/>
    <row r="3" spans="1:9">
      <c r="A3" s="13" t="s">
        <v>12</v>
      </c>
      <c r="B3" s="13"/>
    </row>
    <row r="4" spans="1:9">
      <c r="A4" s="10" t="s">
        <v>13</v>
      </c>
      <c r="B4" s="10">
        <v>0.45733494186121521</v>
      </c>
    </row>
    <row r="5" spans="1:9">
      <c r="A5" s="10" t="s">
        <v>14</v>
      </c>
      <c r="B5" s="10">
        <v>0.20915524904720109</v>
      </c>
    </row>
    <row r="6" spans="1:9">
      <c r="A6" s="10" t="s">
        <v>15</v>
      </c>
      <c r="B6" s="10">
        <v>0.19962699903572159</v>
      </c>
    </row>
    <row r="7" spans="1:9">
      <c r="A7" s="10" t="s">
        <v>16</v>
      </c>
      <c r="B7" s="10">
        <v>0.13892348267365981</v>
      </c>
    </row>
    <row r="8" spans="1:9" ht="15.75" thickBot="1">
      <c r="A8" s="11" t="s">
        <v>17</v>
      </c>
      <c r="B8" s="11">
        <v>85</v>
      </c>
    </row>
    <row r="10" spans="1:9" ht="15.75" thickBot="1">
      <c r="A10" t="s">
        <v>18</v>
      </c>
    </row>
    <row r="11" spans="1:9">
      <c r="A11" s="12"/>
      <c r="B11" s="12" t="s">
        <v>23</v>
      </c>
      <c r="C11" s="12" t="s">
        <v>24</v>
      </c>
      <c r="D11" s="12" t="s">
        <v>25</v>
      </c>
      <c r="E11" s="12" t="s">
        <v>26</v>
      </c>
      <c r="F11" s="12" t="s">
        <v>27</v>
      </c>
    </row>
    <row r="12" spans="1:9">
      <c r="A12" s="10" t="s">
        <v>19</v>
      </c>
      <c r="B12" s="10">
        <v>1</v>
      </c>
      <c r="C12" s="10">
        <v>0.42364974412265743</v>
      </c>
      <c r="D12" s="10">
        <v>0.42364974412265743</v>
      </c>
      <c r="E12" s="10">
        <v>21.951066438770361</v>
      </c>
      <c r="F12" s="10">
        <v>1.0816190553650998E-5</v>
      </c>
    </row>
    <row r="13" spans="1:9">
      <c r="A13" s="10" t="s">
        <v>20</v>
      </c>
      <c r="B13" s="10">
        <v>83</v>
      </c>
      <c r="C13" s="10">
        <v>1.6018779251688282</v>
      </c>
      <c r="D13" s="10">
        <v>1.9299734038178654E-2</v>
      </c>
      <c r="E13" s="10"/>
      <c r="F13" s="10"/>
    </row>
    <row r="14" spans="1:9" ht="15.75" thickBot="1">
      <c r="A14" s="11" t="s">
        <v>21</v>
      </c>
      <c r="B14" s="11">
        <v>84</v>
      </c>
      <c r="C14" s="11">
        <v>2.0255276692914856</v>
      </c>
      <c r="D14" s="11"/>
      <c r="E14" s="11"/>
      <c r="F14" s="11"/>
    </row>
    <row r="15" spans="1:9" ht="15.75" thickBot="1"/>
    <row r="16" spans="1:9">
      <c r="A16" s="12"/>
      <c r="B16" s="12" t="s">
        <v>28</v>
      </c>
      <c r="C16" s="12" t="s">
        <v>16</v>
      </c>
      <c r="D16" s="12" t="s">
        <v>29</v>
      </c>
      <c r="E16" s="12" t="s">
        <v>30</v>
      </c>
      <c r="F16" s="12" t="s">
        <v>31</v>
      </c>
      <c r="G16" s="12" t="s">
        <v>32</v>
      </c>
      <c r="H16" s="12" t="s">
        <v>33</v>
      </c>
      <c r="I16" s="12" t="s">
        <v>34</v>
      </c>
    </row>
    <row r="17" spans="1:9">
      <c r="A17" s="10" t="s">
        <v>22</v>
      </c>
      <c r="B17" s="10">
        <v>8.0924631104102723E-3</v>
      </c>
      <c r="C17" s="10">
        <v>1.8054788273830211E-2</v>
      </c>
      <c r="D17" s="10">
        <v>0.44821700413623888</v>
      </c>
      <c r="E17" s="10">
        <v>0.65516444759883341</v>
      </c>
      <c r="F17" s="10">
        <v>-2.7817783932995381E-2</v>
      </c>
      <c r="G17" s="10">
        <v>4.4002710153815926E-2</v>
      </c>
      <c r="H17" s="10">
        <v>-2.7817783932995381E-2</v>
      </c>
      <c r="I17" s="10">
        <v>4.4002710153815926E-2</v>
      </c>
    </row>
    <row r="18" spans="1:9" ht="15.75" thickBot="1">
      <c r="A18" s="11" t="s">
        <v>35</v>
      </c>
      <c r="B18" s="11">
        <v>1.3228377153193995</v>
      </c>
      <c r="C18" s="11">
        <v>0.28234412568159961</v>
      </c>
      <c r="D18" s="11">
        <v>4.6851965208270983</v>
      </c>
      <c r="E18" s="11">
        <v>1.0816190553651171E-5</v>
      </c>
      <c r="F18" s="11">
        <v>0.76126661569167287</v>
      </c>
      <c r="G18" s="11">
        <v>1.8844088149471263</v>
      </c>
      <c r="H18" s="11">
        <v>0.76126661569167287</v>
      </c>
      <c r="I18" s="11">
        <v>1.8844088149471263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DATA-All Years</vt:lpstr>
      <vt:lpstr>Anlys- GDP</vt:lpstr>
      <vt:lpstr>Anlys- Unemployment</vt:lpstr>
      <vt:lpstr>GDP- Regression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Eric</cp:lastModifiedBy>
  <dcterms:created xsi:type="dcterms:W3CDTF">2009-06-04T04:23:39Z</dcterms:created>
  <dcterms:modified xsi:type="dcterms:W3CDTF">2009-12-18T02:38:41Z</dcterms:modified>
</cp:coreProperties>
</file>